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36060" yWindow="1845" windowWidth="28800" windowHeight="15840" activeTab="1"/>
  </bookViews>
  <sheets>
    <sheet name="Sheet1" sheetId="1" r:id="rId1"/>
    <sheet name="Sheet2" sheetId="4" r:id="rId2"/>
  </sheets>
  <externalReferences>
    <externalReference r:id="rId3"/>
  </externalReferences>
  <definedNames>
    <definedName name="_GoBack" localSheetId="0">Sheet1!#REF!</definedName>
    <definedName name="_xlnm.Print_Area" localSheetId="0">Sheet1!$A$1:$H$438</definedName>
    <definedName name="_xlnm.Print_Area" localSheetId="1">Sheet2!$A$1:$H$516</definedName>
    <definedName name="_xlnm.Print_Titles" localSheetId="0">Sheet1!$1:$88</definedName>
    <definedName name="_xlnm.Print_Titles" localSheetId="1">Sheet2!$1:$6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5" i="4"/>
  <c r="F164"/>
  <c r="H166" l="1"/>
  <c r="G510"/>
  <c r="G508"/>
  <c r="H511" s="1"/>
  <c r="G513" s="1"/>
  <c r="G506"/>
  <c r="G504"/>
  <c r="F494"/>
  <c r="F493"/>
  <c r="G494"/>
  <c r="F491"/>
  <c r="F490"/>
  <c r="G491"/>
  <c r="F488"/>
  <c r="F487"/>
  <c r="G488" s="1"/>
  <c r="F486"/>
  <c r="F485"/>
  <c r="F484"/>
  <c r="G485" s="1"/>
  <c r="F478"/>
  <c r="F477"/>
  <c r="F476"/>
  <c r="F470"/>
  <c r="F469"/>
  <c r="F463"/>
  <c r="G464"/>
  <c r="H465" s="1"/>
  <c r="F451"/>
  <c r="F450"/>
  <c r="G451"/>
  <c r="F448"/>
  <c r="F447"/>
  <c r="G448"/>
  <c r="F446"/>
  <c r="F445"/>
  <c r="F444"/>
  <c r="F443"/>
  <c r="F442"/>
  <c r="F441"/>
  <c r="F440"/>
  <c r="F439"/>
  <c r="F438"/>
  <c r="G445" s="1"/>
  <c r="H452" s="1"/>
  <c r="F437"/>
  <c r="F431"/>
  <c r="F430"/>
  <c r="F429"/>
  <c r="F424"/>
  <c r="F423"/>
  <c r="F422"/>
  <c r="F421"/>
  <c r="F420"/>
  <c r="F419"/>
  <c r="F418"/>
  <c r="F413"/>
  <c r="G414" s="1"/>
  <c r="F410"/>
  <c r="G411"/>
  <c r="F406"/>
  <c r="F405"/>
  <c r="F404"/>
  <c r="F403"/>
  <c r="F402"/>
  <c r="G407" s="1"/>
  <c r="F396"/>
  <c r="G397"/>
  <c r="H398"/>
  <c r="F391"/>
  <c r="F390"/>
  <c r="F377"/>
  <c r="G378"/>
  <c r="F374"/>
  <c r="G375" s="1"/>
  <c r="F368"/>
  <c r="F367"/>
  <c r="F366"/>
  <c r="F365"/>
  <c r="F359"/>
  <c r="F358"/>
  <c r="F357"/>
  <c r="F354"/>
  <c r="F353"/>
  <c r="F350"/>
  <c r="G351" s="1"/>
  <c r="F347"/>
  <c r="G348" s="1"/>
  <c r="H361" s="1"/>
  <c r="F346"/>
  <c r="F339"/>
  <c r="F338"/>
  <c r="G340" s="1"/>
  <c r="F335"/>
  <c r="G336" s="1"/>
  <c r="H341" s="1"/>
  <c r="F332"/>
  <c r="G333"/>
  <c r="F329"/>
  <c r="F328"/>
  <c r="F317"/>
  <c r="G318"/>
  <c r="F314"/>
  <c r="G315" s="1"/>
  <c r="H319" s="1"/>
  <c r="F311"/>
  <c r="F310"/>
  <c r="F309"/>
  <c r="F308"/>
  <c r="F302"/>
  <c r="G303" s="1"/>
  <c r="F299"/>
  <c r="F298"/>
  <c r="F297"/>
  <c r="F294"/>
  <c r="F293"/>
  <c r="F286"/>
  <c r="G287" s="1"/>
  <c r="F283"/>
  <c r="F282"/>
  <c r="F271"/>
  <c r="G272" s="1"/>
  <c r="F268"/>
  <c r="G269"/>
  <c r="F265"/>
  <c r="G266" s="1"/>
  <c r="F262"/>
  <c r="G263" s="1"/>
  <c r="F255"/>
  <c r="F256"/>
  <c r="F251"/>
  <c r="F250"/>
  <c r="F249"/>
  <c r="F248"/>
  <c r="F247"/>
  <c r="G253" s="1"/>
  <c r="F244"/>
  <c r="F243"/>
  <c r="F242"/>
  <c r="F241"/>
  <c r="F236"/>
  <c r="G237"/>
  <c r="F230"/>
  <c r="G231" s="1"/>
  <c r="H232" s="1"/>
  <c r="G220"/>
  <c r="G218"/>
  <c r="H221" s="1"/>
  <c r="G213"/>
  <c r="G211"/>
  <c r="G209"/>
  <c r="G207"/>
  <c r="G202"/>
  <c r="G200"/>
  <c r="G198"/>
  <c r="G196"/>
  <c r="H203" s="1"/>
  <c r="G191"/>
  <c r="G188"/>
  <c r="G186"/>
  <c r="G184"/>
  <c r="H192" s="1"/>
  <c r="G177"/>
  <c r="H178" s="1"/>
  <c r="G172"/>
  <c r="G170"/>
  <c r="G160"/>
  <c r="H161" s="1"/>
  <c r="G155"/>
  <c r="H156"/>
  <c r="G150"/>
  <c r="G148"/>
  <c r="G146"/>
  <c r="G144"/>
  <c r="G142"/>
  <c r="H151" s="1"/>
  <c r="G140"/>
  <c r="G135"/>
  <c r="G133"/>
  <c r="G131"/>
  <c r="G129"/>
  <c r="G127"/>
  <c r="G125"/>
  <c r="G123"/>
  <c r="G121"/>
  <c r="G119"/>
  <c r="G117"/>
  <c r="H136" s="1"/>
  <c r="G115"/>
  <c r="G113"/>
  <c r="G111"/>
  <c r="G106"/>
  <c r="G104"/>
  <c r="G102"/>
  <c r="G100"/>
  <c r="G98"/>
  <c r="G96"/>
  <c r="F92"/>
  <c r="F91"/>
  <c r="F223" s="1"/>
  <c r="F80"/>
  <c r="F68"/>
  <c r="G69" s="1"/>
  <c r="F65"/>
  <c r="F61"/>
  <c r="F60"/>
  <c r="G62" s="1"/>
  <c r="F57"/>
  <c r="G58" s="1"/>
  <c r="F49"/>
  <c r="F48"/>
  <c r="G50" s="1"/>
  <c r="F45"/>
  <c r="F44"/>
  <c r="F41"/>
  <c r="F40"/>
  <c r="F37"/>
  <c r="G38" s="1"/>
  <c r="F36"/>
  <c r="F33"/>
  <c r="G34" s="1"/>
  <c r="F24"/>
  <c r="G25"/>
  <c r="F22"/>
  <c r="G23" s="1"/>
  <c r="F20"/>
  <c r="G21"/>
  <c r="F18"/>
  <c r="G19" s="1"/>
  <c r="F16"/>
  <c r="G17"/>
  <c r="F11"/>
  <c r="G12" s="1"/>
  <c r="H13" s="1"/>
  <c r="F436" i="1"/>
  <c r="F435"/>
  <c r="G436"/>
  <c r="F433"/>
  <c r="F432"/>
  <c r="G433"/>
  <c r="F430"/>
  <c r="F429"/>
  <c r="G430"/>
  <c r="F428"/>
  <c r="F427"/>
  <c r="F426"/>
  <c r="G427"/>
  <c r="F420"/>
  <c r="F419"/>
  <c r="F418"/>
  <c r="F412"/>
  <c r="F411"/>
  <c r="F405"/>
  <c r="G406"/>
  <c r="H407"/>
  <c r="F391"/>
  <c r="F390"/>
  <c r="G391"/>
  <c r="F388"/>
  <c r="F387"/>
  <c r="G388"/>
  <c r="F386"/>
  <c r="F385"/>
  <c r="F384"/>
  <c r="F383"/>
  <c r="F382"/>
  <c r="F381"/>
  <c r="F380"/>
  <c r="F379"/>
  <c r="F378"/>
  <c r="F377"/>
  <c r="F371"/>
  <c r="F370"/>
  <c r="F369"/>
  <c r="F364"/>
  <c r="F363"/>
  <c r="F362"/>
  <c r="F361"/>
  <c r="F360"/>
  <c r="F359"/>
  <c r="F358"/>
  <c r="F353"/>
  <c r="G354"/>
  <c r="F350"/>
  <c r="G351"/>
  <c r="F346"/>
  <c r="F345"/>
  <c r="F344"/>
  <c r="F343"/>
  <c r="F342"/>
  <c r="F336"/>
  <c r="G337"/>
  <c r="H338"/>
  <c r="F331"/>
  <c r="F330"/>
  <c r="F315"/>
  <c r="G316"/>
  <c r="F312"/>
  <c r="G313"/>
  <c r="E309"/>
  <c r="D309"/>
  <c r="E306"/>
  <c r="F306"/>
  <c r="E305"/>
  <c r="F305"/>
  <c r="E304"/>
  <c r="F304"/>
  <c r="E303"/>
  <c r="F303"/>
  <c r="F297"/>
  <c r="E296"/>
  <c r="F296"/>
  <c r="E295"/>
  <c r="F295"/>
  <c r="F292"/>
  <c r="F291"/>
  <c r="F288"/>
  <c r="G289"/>
  <c r="D285"/>
  <c r="F285"/>
  <c r="D284"/>
  <c r="F284"/>
  <c r="F277"/>
  <c r="F276"/>
  <c r="E273"/>
  <c r="F273"/>
  <c r="G274"/>
  <c r="E270"/>
  <c r="F270"/>
  <c r="G271"/>
  <c r="F267"/>
  <c r="F266"/>
  <c r="F257"/>
  <c r="G258"/>
  <c r="D254"/>
  <c r="F254"/>
  <c r="G255"/>
  <c r="F251"/>
  <c r="F250"/>
  <c r="F249"/>
  <c r="F248"/>
  <c r="F242"/>
  <c r="G243"/>
  <c r="F239"/>
  <c r="F238"/>
  <c r="F237"/>
  <c r="D234"/>
  <c r="F234"/>
  <c r="D233"/>
  <c r="F233"/>
  <c r="E226"/>
  <c r="F226"/>
  <c r="G227"/>
  <c r="F223"/>
  <c r="F222"/>
  <c r="F209"/>
  <c r="G210"/>
  <c r="F206"/>
  <c r="G207"/>
  <c r="F203"/>
  <c r="G204"/>
  <c r="D200"/>
  <c r="F200"/>
  <c r="G201"/>
  <c r="F193"/>
  <c r="E190"/>
  <c r="F190"/>
  <c r="F189"/>
  <c r="F188"/>
  <c r="F187"/>
  <c r="E186"/>
  <c r="F186"/>
  <c r="F185"/>
  <c r="F182"/>
  <c r="F181"/>
  <c r="F180"/>
  <c r="F179"/>
  <c r="D174"/>
  <c r="F174"/>
  <c r="G175"/>
  <c r="F168"/>
  <c r="G169"/>
  <c r="H170"/>
  <c r="E79"/>
  <c r="D79"/>
  <c r="F79" s="1"/>
  <c r="E78"/>
  <c r="D78"/>
  <c r="E75"/>
  <c r="D75"/>
  <c r="E70"/>
  <c r="D70"/>
  <c r="E67"/>
  <c r="D67"/>
  <c r="D64"/>
  <c r="F64"/>
  <c r="E63"/>
  <c r="D63"/>
  <c r="D60"/>
  <c r="F60" s="1"/>
  <c r="G61" s="1"/>
  <c r="E59"/>
  <c r="D59"/>
  <c r="D56"/>
  <c r="F56"/>
  <c r="G57"/>
  <c r="F48"/>
  <c r="F47"/>
  <c r="F44"/>
  <c r="F43"/>
  <c r="F40"/>
  <c r="F39"/>
  <c r="F36"/>
  <c r="F35"/>
  <c r="D32"/>
  <c r="F32"/>
  <c r="G33"/>
  <c r="F23"/>
  <c r="G24"/>
  <c r="F21"/>
  <c r="G22"/>
  <c r="F19"/>
  <c r="G20"/>
  <c r="F17"/>
  <c r="G18"/>
  <c r="F15"/>
  <c r="G16"/>
  <c r="E10"/>
  <c r="F10"/>
  <c r="G11"/>
  <c r="H12" s="1"/>
  <c r="G93" i="4"/>
  <c r="H107" s="1"/>
  <c r="H173"/>
  <c r="H214"/>
  <c r="G330"/>
  <c r="F252"/>
  <c r="F71"/>
  <c r="G72" s="1"/>
  <c r="G479"/>
  <c r="H480"/>
  <c r="G257"/>
  <c r="F79"/>
  <c r="G46"/>
  <c r="G425"/>
  <c r="H426" s="1"/>
  <c r="G295"/>
  <c r="G42"/>
  <c r="G300"/>
  <c r="G312"/>
  <c r="G471"/>
  <c r="H472" s="1"/>
  <c r="G392"/>
  <c r="H393"/>
  <c r="G355"/>
  <c r="G432"/>
  <c r="H433"/>
  <c r="F371"/>
  <c r="G372" s="1"/>
  <c r="H379" s="1"/>
  <c r="G360"/>
  <c r="G284"/>
  <c r="H288" s="1"/>
  <c r="G245"/>
  <c r="H258" s="1"/>
  <c r="G369"/>
  <c r="F64"/>
  <c r="F76"/>
  <c r="G77" s="1"/>
  <c r="G293" i="1"/>
  <c r="F78"/>
  <c r="G80" s="1"/>
  <c r="F67"/>
  <c r="G68" s="1"/>
  <c r="G286"/>
  <c r="G252"/>
  <c r="H259"/>
  <c r="G45"/>
  <c r="G224"/>
  <c r="H228"/>
  <c r="G372"/>
  <c r="H373"/>
  <c r="G347"/>
  <c r="H355"/>
  <c r="G37"/>
  <c r="F63"/>
  <c r="G65"/>
  <c r="G235"/>
  <c r="G385"/>
  <c r="H392"/>
  <c r="G41"/>
  <c r="G240"/>
  <c r="G268"/>
  <c r="F309"/>
  <c r="G310"/>
  <c r="G413"/>
  <c r="H414"/>
  <c r="E194"/>
  <c r="F194"/>
  <c r="G195"/>
  <c r="G421"/>
  <c r="H422"/>
  <c r="G332"/>
  <c r="H333"/>
  <c r="G365"/>
  <c r="H366"/>
  <c r="F70"/>
  <c r="G71"/>
  <c r="G298"/>
  <c r="G49"/>
  <c r="G183"/>
  <c r="G278"/>
  <c r="H437"/>
  <c r="G307"/>
  <c r="G191"/>
  <c r="H211"/>
  <c r="H25"/>
  <c r="F59"/>
  <c r="F75"/>
  <c r="G76"/>
  <c r="H50"/>
  <c r="H299"/>
  <c r="H438"/>
  <c r="H279"/>
  <c r="H393"/>
  <c r="H317"/>
  <c r="H196"/>
  <c r="H212"/>
  <c r="H244"/>
  <c r="H260"/>
  <c r="H318"/>
  <c r="F152"/>
  <c r="F153"/>
  <c r="F154"/>
  <c r="F151"/>
  <c r="F145"/>
  <c r="F132"/>
  <c r="F131"/>
  <c r="F126"/>
  <c r="F124"/>
  <c r="F118"/>
  <c r="F119"/>
  <c r="F120"/>
  <c r="F121"/>
  <c r="F122"/>
  <c r="F117"/>
  <c r="F104"/>
  <c r="F103"/>
  <c r="F102"/>
  <c r="F92"/>
  <c r="F94"/>
  <c r="F95"/>
  <c r="F96"/>
  <c r="F97"/>
  <c r="F98"/>
  <c r="F99"/>
  <c r="F91"/>
  <c r="F157"/>
  <c r="F156"/>
  <c r="F108"/>
  <c r="F109"/>
  <c r="F110"/>
  <c r="F111"/>
  <c r="F112"/>
  <c r="F113"/>
  <c r="F114"/>
  <c r="F115"/>
  <c r="F107"/>
  <c r="F106"/>
  <c r="F134"/>
  <c r="F139"/>
  <c r="F140"/>
  <c r="F141"/>
  <c r="F143"/>
  <c r="F146"/>
  <c r="F147"/>
  <c r="F148"/>
  <c r="F158"/>
  <c r="H321" i="4" l="1"/>
  <c r="H304"/>
  <c r="H381"/>
  <c r="G497"/>
  <c r="H26"/>
  <c r="H273"/>
  <c r="H415"/>
  <c r="H454" s="1"/>
  <c r="H51"/>
  <c r="H275"/>
  <c r="H495"/>
  <c r="H223"/>
  <c r="H81" i="1"/>
  <c r="H82" s="1"/>
  <c r="G81" i="4"/>
  <c r="H82" s="1"/>
  <c r="H84" s="1"/>
  <c r="G66"/>
  <c r="G516" l="1"/>
</calcChain>
</file>

<file path=xl/sharedStrings.xml><?xml version="1.0" encoding="utf-8"?>
<sst xmlns="http://schemas.openxmlformats.org/spreadsheetml/2006/main" count="1663" uniqueCount="469">
  <si>
    <t>Fornecimento e aplicação de placa direcional, a colocar na parede do logradouro do nº 4 do Largo de São Pedro, indicando a direção do Castelo, em chapa de ferro com letras vazadas, incluindo a sua fixação à parede, metalização a quente dos elementos em ferro, limpeza das superfícies metalizadas, execução de pintura com tinta de resina epóxi, precedida de primário epóxi nas superfícies metalizadas e todas as operações e o fornecimento dos materiais necessários conforme desenhos e caderno de encargos</t>
  </si>
  <si>
    <t>operações e o fornecimento dos materiais necessários conforme desenhos e caderno de encargos</t>
  </si>
  <si>
    <t>EQUIPAMENTO DE ILUMINAÇÃO</t>
  </si>
  <si>
    <t>11.1</t>
  </si>
  <si>
    <t>ARTIGO</t>
  </si>
  <si>
    <t>Preço unitário</t>
  </si>
  <si>
    <t>Preço total</t>
  </si>
  <si>
    <t>m2</t>
  </si>
  <si>
    <t>Unidade</t>
  </si>
  <si>
    <t>Quant.</t>
  </si>
  <si>
    <t>DESIGNAÇÃO DOS TRABALHOS</t>
  </si>
  <si>
    <t>…</t>
  </si>
  <si>
    <t>un</t>
  </si>
  <si>
    <t>NOTA: AS QUANTIDADES APRESENTADAS RESULTARAM DE UMA MEDIÇÃO EM PLANTA</t>
  </si>
  <si>
    <t>SERRALHARIAS</t>
  </si>
  <si>
    <t>PLANTAÇÕES E SEMENTEIRAS</t>
  </si>
  <si>
    <t>7.1</t>
  </si>
  <si>
    <t>7.2</t>
  </si>
  <si>
    <t>TRABALHOS PRELIMINARES</t>
  </si>
  <si>
    <r>
      <t xml:space="preserve">Cupressus </t>
    </r>
    <r>
      <rPr>
        <sz val="10"/>
        <rFont val="Arial"/>
        <family val="2"/>
      </rPr>
      <t>sp.       "Cedro" / cipreste</t>
    </r>
  </si>
  <si>
    <t>Limpeza do terreno incluindo a limpeza da vegetação herbácea e subarbustiva que cresce espontaneamente / cultivada nas zonas onde se procederá a plantações ou sementeiras, limpeza de todo o entulho provocado por obra anterior, incluindo todas as superfícies do terreno alteradas ou impermeabilizadas (o material em utilização deve ser colocado fora da área destinada à construção dos espaços exteriores), e o transporte e encaminhamento final adequado de acordo com o PPGRCD, conforme desenhos e caderno de encargos</t>
  </si>
  <si>
    <t>m</t>
  </si>
  <si>
    <t>10.1</t>
  </si>
  <si>
    <t>EQUIPAMENTO</t>
  </si>
  <si>
    <t>3.1</t>
  </si>
  <si>
    <t>CANTARIAS DIVERSAS</t>
  </si>
  <si>
    <t>4.1</t>
  </si>
  <si>
    <t>6.1</t>
  </si>
  <si>
    <t>6.2</t>
  </si>
  <si>
    <t xml:space="preserve">SINALÉTICA </t>
  </si>
  <si>
    <t>8.1</t>
  </si>
  <si>
    <t xml:space="preserve">Fornecimento e plantação de árvores, incluindo a abertura da cova com 1,000mx1,000mx1,000m, carga, transporte e encaminhamento final adequado de acordo com o PPGRCD da terra retirada, fornecimento e enchimento da cova com terra vegetal e estrume bem curtido, o fornecimento e montagem do tutor em madeira tratada com sais, com um diâmetro de 0,060m a 0,080m e 2,000m de altura (acima da superfície), colocados na vertical, a partir do fundo da cova, a conservação e rega até um ano após a receção provisória da obra, a substituição das árvores mortas ou em mau estado fitossanitário, e todas as operações e fornecimento dos materiais necessários conforme desenhos e caderno de encargos  </t>
  </si>
  <si>
    <t>9.1</t>
  </si>
  <si>
    <t>2.1</t>
  </si>
  <si>
    <t>2.2</t>
  </si>
  <si>
    <t>2.3</t>
  </si>
  <si>
    <t>2.4</t>
  </si>
  <si>
    <t>2.5</t>
  </si>
  <si>
    <t xml:space="preserve">Remoção de arbustos que não são mantidos no plano de plantação conforme desenhos (e cuja remoção está assinalada), incluindo a remoção da parte aérea e da raiz do arbusto, fornecimento e aplicação de herbicida sistémico total, e de todos os produtos do abate do local da obra, transporte e encaminhamento final adequado de acordo com o PPGRCD, e  todas as operações e fornecimento dos materiais necessários, conforme desenhos e caderno de encargos
</t>
  </si>
  <si>
    <t xml:space="preserve">Remoção por área dos arbustos e herbáceas que não são mantidos no plano de plantação, conforme desenhos (cuja remoção está assinalada ou descrita), incluindo a remoção da parte aérea e da raiz do arbusto e da herbácea e dos produtos do abate do local da obra, transporte e encaminhamento final adequado de acordo com o PPGRCD, e  todas as operações e fornecimento dos materiais necessários, conforme desenhos e caderno de encargos
</t>
  </si>
  <si>
    <t>Eventual transplante de árvore (Castanheiro de flores vermelhas), incluindo a poda da árvore, a remoção da árvore do local onde se encontra, a plantação no local definitivo previsto em projeto e a colocação do tutor de madeira, o enchimento da cova com terra vegetal e estrume bem curtido, a conservação e rega das árvores até à receção provisória, a substituição das árvores mortas ou em mau estado fitossanitário e  todas as operações e fornecimento dos materiais necessários, conforme desenhos e caderno de encargos</t>
  </si>
  <si>
    <t xml:space="preserve">Reparação da calçada antiga, a manter, com eventual reaplicação, incluindo a limpeza da calçada com jato de água e remoção do material da junta, colmatação da junta com areia fina ou pó de pedra de basalto, compactação manual da calçada com maço e rega, desmonte, armazenamento e execução de calçada igual à existente, com os mesmos inertes, nos locais onde esta se encontra danificada, abertura da caixa do pavimento para reposição dos inertes em falta ou mal aplicados,  remoção da base de pavimento existente do local da obra, transporte e encaminhamento final adequado de acordo com o PPGRCD, compactação e regularização do solo da base da caixa do pavimento, fornecimento, espalhamento e compactação de uma camada de pó de pedra, reaplicação ou fornecimento e assentamento das pedras da calçada (inertes), iguais aos existentes, sobre a base do pavimento, fornecimento e aplicação de pó de pedra de basalto para as juntas das pedras da calçada, e sua rega, e todas as operações e o fornecimento dos materiais necessários conforme desenhos e caderno de encargos
</t>
  </si>
  <si>
    <r>
      <t>Viburnum tinus</t>
    </r>
    <r>
      <rPr>
        <sz val="10"/>
        <rFont val="Arial Narrow"/>
        <family val="2"/>
      </rPr>
      <t xml:space="preserve"> </t>
    </r>
    <r>
      <rPr>
        <sz val="10"/>
        <rFont val="Arial"/>
        <family val="2"/>
      </rPr>
      <t xml:space="preserve">  folhado</t>
    </r>
  </si>
  <si>
    <t xml:space="preserve">Reaplicação de degrau existente, em granito, na escada de acesso ao Cruzeiro, de forma a prolongar os degraus existentes da mesma escada, incluindo fornecimento e colocação das peças de degrau proveniente de desmonte do existente (demolições), execução e aplicação de betonilha de regularização e assentamento, execução dos cortes e remates necessários, fornecimento e colocação da argamassa para as juntas dos elementos do lancil, eventual fornecimento de peças de degrau iguais às existentes e todas as operações e o fornecimento dos materiais necessários conforme desenhos e caderno de encargos
</t>
  </si>
  <si>
    <t xml:space="preserve">Fornecimento e assentamento da laje em granito, de grão fino, igual ao existente, aplicada a eixo da rampa de acesso ao Castelo, com 0,100m de espessura, 1,000m de largura e comprimentos a variar entre 1,000m, 1,200, e 1,500m, bujardada a pico fino, assente sobre massame armado, incluindo alterações topográficas para correção de pendentes, abertura da caixa para base, carga, transporte e encaminhamento final adequado, dos materiais retirados, de acordo com o PPGRCD, compactação e regularização do solo da base da caixa de pavimento, fornecimento, espalhamento, compactação e regularização de uma camada de “tout-venant”, execução de massame armado, incluindo a colocação de armadura AQ50, os ensaios de controlo de betão, execução e aplicação de betonilha de regularização e assentamento,  execução de argamassa pobre para colmatação das juntas, se aplicável, execução dos cortes e dos remates necessários e todas as operações e o fornecimento dos materiais necessários conforme desenhos e caderno de encargos
</t>
  </si>
  <si>
    <t>Fornecimento e assentamento de laje em vidraço Ataíja creme, com 0,100m de espessura, com comprimento e largura variável, assente sobre massame armado, incluindo alterações topográficas para correção de pendentes, abertura da caixa para base, carga, transporte e encaminhamento final adequado, dos materiais retirados, de acordo com o PPGRCD, compactação e regularização do solo da base da caixa de pavimento, fornecimento, espalhamento, compactação e regularização de uma camada de “tout-venant”, execução de massame armado, incluindo a colocação de armadura AQ50, os ensaios de controlo de betão, execução e aplicação de betonilha de regularização e assentamento,  execução de argamassa pobre para colmatação das juntas, se aplicável, execução dos cortes e dos remates necessários e todas as operações e o fornecimento dos materiais necessários conforme desenhos e caderno de encargos</t>
  </si>
  <si>
    <t>Fornecimento e assentamento de laje em vidraço Ataíja creme, gravada, com 0,100m de espessura, com comprimento e largura variável, poisada sobre calçada antiga e caixa de areia, incluindo aplicação de camada de areia sobre a calçada existente, eventual aplicação de uma camada suplementar de “tout-venant”, gravada com uma a cinco cruzes, com cerca de 0,100m por 0,080m e gravação com rebaixo até 0,010m, aplicação de areia fina e pó de pedra muito fino para as juntas, execução dos cortes e dos remates necessários e todas as operações e o fornecimento dos materiais necessários conforme desenhos e caderno de encargos</t>
  </si>
  <si>
    <t xml:space="preserve">Fornecimento e assentamento de dois degraus de cantaria de vidraço Ataíja creme, amaciados nas faces à vista, poisados sobre calçada, para acesso a um fogo, com 0,300m de largura, 0,1930m de altura e a largura exterior do vão - aproximadamente 1,300m (degrau superior)  e com 0,600m de largura, 0,1930m de altura e a mesma largura exterior do vão (degrau inferior), incluindo a execução e aplicação de betonilha de regularização e assentamento, execução dos cortes e dos remates necessários e todas as operações e o fornecimento dos materiais necessários conforme desenhos e caderno de encargos
</t>
  </si>
  <si>
    <t xml:space="preserve">Fornecimento e assentamento das peças dos degraus de vidraço Ataíja creme, amaciados nas faces à vista, assentes sobre base de massame armado, com 0,140m de altura (no remate do lajedo da Igreja de São Pedro) e 0,150m de altura (na nova escada de acesso o Paço Episcopal), incluindo escavação / aterro geral e abertura da caixa para base, carga, transporte e encaminhamento final adequado, dos materiais retirados, de acordo com o PPGRCD, compactação e regularização do solo da base da caixa de pavimento, fornecimento, espalhamento, compactação e regularização de uma camada de “tout-venant”, execução de massame armado, incluindo a colocação de armadura AQ50, e a execução do molde do degrau, os ensaios de controlo de betão, execução e aplicação de betonilha de regularização e assentamento, execução dos cortes e dos remates necessários, fornecimento e colocação da argamassa para as juntas e todas as operações e o fornecimento dos materiais necessários conforme desenhos e caderno de encargos
</t>
  </si>
  <si>
    <t>_</t>
  </si>
  <si>
    <r>
      <t xml:space="preserve">BETÃO ARMADO </t>
    </r>
    <r>
      <rPr>
        <b/>
        <sz val="10"/>
        <color indexed="10"/>
        <rFont val="Arial Narrow"/>
        <family val="2"/>
      </rPr>
      <t xml:space="preserve"> </t>
    </r>
  </si>
  <si>
    <r>
      <t xml:space="preserve">Execução de muro de suporte em betão armado, no remate norte do muro medieval, a poente do Paço Episcopal – </t>
    </r>
    <r>
      <rPr>
        <b/>
        <sz val="11"/>
        <rFont val="Arial"/>
        <family val="2"/>
      </rPr>
      <t>ver projeto de estruturas</t>
    </r>
    <r>
      <rPr>
        <sz val="10"/>
        <rFont val="Arial"/>
        <family val="2"/>
      </rPr>
      <t xml:space="preserve">
</t>
    </r>
  </si>
  <si>
    <r>
      <t xml:space="preserve">Execução de reforço estrutural da laje de cobertura do PT – </t>
    </r>
    <r>
      <rPr>
        <b/>
        <sz val="11"/>
        <rFont val="Arial"/>
        <family val="2"/>
      </rPr>
      <t>ver projeto de estruturas</t>
    </r>
  </si>
  <si>
    <t>Fornecimento e aplicação de reboco executado com salpisco, camada de base e camada de acabamento, sobre alvenarias ou betão armado, nomeadamente sobre o muro a sul da Igreja de São Pedro; o muro medieval a poente do Paço episcopal (50%l); o muro a sul do Paço Episcopal (face norte e topo superior – boleado); o muro que envolve o Cruzeiro; os muros a nascente e poente do PT, incluindo a limpeza da superfície,  montagem e desmontagem de andaimes, se necessário para a execução do trabalho, fornecimento e aplicação de uma rede em PVC nas zonas de transição de alvenarias / betão e todas as operações e o fornecimento dos materiais necessários conforme desenhos e caderno de encargos</t>
  </si>
  <si>
    <t xml:space="preserve">Execução de pintura das marcações dos lugares de estacionamento, incluindo a limpeza das superfícies a intervir, execução dos moldes e marcação / implantação das faixas,  fornecimento e aplicação de tinta branca, própria para marcação de estradas, tipo "Robbialac, ref. tinta de tráfego, 016-0025" ou equivalente, e todas as operações e os materiais necessários conforme desenhos e caderno de encargos
</t>
  </si>
  <si>
    <t>REVESTIMENTOS</t>
  </si>
  <si>
    <t xml:space="preserve">ALVENARIAS DE PEDRA </t>
  </si>
  <si>
    <t>Execução de boleado no muro medieval, com enchimento de vazios e elevação de cota, com alvenaria de pedra calcária e argamassa bastarda de cal, incluindo montagem e desmontagem de andaimes, se necessário para a execução do trabalho, picagem do reboco com remoção integral dos revestimentos, na zona a intervir, execução de boleado no topo do muro a poente e a sul do Paço Episcopal, enchimento dos vazios dos dois bancos encastrados e ligeira elevação de cota do muro sul, carga, transporte e encaminhamento final adequado, dos materiais retirados, de acordo com o PPGRCD, e todas as operações e o fornecimento dos materiais necessários conforme desenhos e caderno de encargos</t>
  </si>
  <si>
    <t xml:space="preserve">Demolição de todas as estruturas lineares assinaladas na planta de demolições, designadamente: o topo do muro medieval para que seja possível refazer o boleado, os degraus e os muros (de suporte ou de delimitação) adjacentes à escada de acesso ao Paço Episcopal, o topo dos muros da zona do PT e o que se mantém na zona do Cruzeiro, a demolição integral dos muros e degraus que envolvem o Cruzeiro e que não se mantêm, o desmonte dos dois degraus superiores da escada de acesso ao Cruzeiro (para posterior aproveitamento), o ajuste do remate do muro a norte da Igreja de São Pedro para a montagem da peça terminal do capeamento (em caracol), o maciço de pedras empilhadas à mão no canto da Torre Sineira, o maciço forrado a calçada no arranque das escadas de acesso ao Cruzeiro, entre outros, incluindo o armazenamento em obra dos produtos da demolição, para eventual reaproveitamento e a remoção dos produtos da demolição do local da obra, transporte para armazém do Dono de Obra, até um raio de 10Km, ou encaminhamento final adequado de acordo com o PPGRCD, e todas as operações e materiais
necessários, conforme desenhos e caderno de encargos
</t>
  </si>
  <si>
    <t>necessários, conforme desenhos e caderno de encargos</t>
  </si>
  <si>
    <t>Execução de pavimento em calçada de cubos de granito igual à existente, incluindo alterações topográficas para correção de pendentes, abertura da caixa do pavimento, carga, transporte e encaminhamento final adequado, dos materiais retirados, de acordo com o PPGRCD, compactação e regularização do solo da base da caixa do pavimento, fornecimento e colocação do betão B15 em obra, fornecimento e aplicação de cofragens, incluindo a sua montagem, escoramento e desmontagem, fornecimento, espalhamento e compactação de uma camada de “tout-venant”, fornecimento, espalhamento e compactação de uma camada de pó de pedra, fornecimento e assentamento das pedras da calçada em granito, sobre a base do pavimento, fornecimento e aplicação de pó de pedra de basalto/granito para a junta da calçada, compactação e rega, execução de um cordão de argamassa não aparente sob os bordos da calçada sempre que esta limita com o solo, fornecimento e colocação de argamassa com resina epóxi sobre tampas rebaixadas de caixas técnicas e todas as operações e o fornecimento dos materiais necessários conforme desenhos e caderno de encargos</t>
  </si>
  <si>
    <t>Fornecimento e aplicação de corrimão de proteção ao Cruzeiro, com altura total de 0,800m, constituído por elementos verticais em varão de secção circular com 0,020m de diâmetro, distanciados 0,676m entre faces, soldados a um elemento horizontal superior e inferior em barra, com 0,050m x 0,010m, incluindo abertura de caixa para a sapata, carga, transporte e encaminhamento final adequado, dos materiais retirados, de acordo com o PPGRCD, compactação e regularização do solo da base da caixa da sapata, fornecimento e colocação do betão B15 em obra, fornecimento e aplicação de cofragens, incluindo a sua montagem, escoramento e desmontagem, metalização a quente dos elementos em ferro, limpeza das superfícies metalizadas, execução de pintura com tinta de resina epóxi, precedida de primário epóxi nas superfícies metalizadas e todas as operações e o fornecimento dos materiais necessários conforme desenhos e caderno de encargos</t>
  </si>
  <si>
    <t>Fecho de ventilação existente no PT e abertura de nova ventilação, incluindo fornecimento e colocação do betão B25 em obra, fornecimento, execução e colocação de armaduras em obra, fornecimento e aplicação de cofragens, incluindo a sua montagem, escoramento e desmontagem, os ensaios de controlo de betão, os cortes e remates necessários, fecho da ventilação existente na fachada sul do PT e transposição da mesma ventilação para a fachada principal do pt, incluindo desmonte e montagem da grelha, fecho e abertura de vão, com reforço estrutural, se necessário, impermeabilização da superfície fechada, carga, transporte e encaminhamento final adequado, dos materiais retirados, de acordo com o PPGRCD e todas as operações e o fornecimento dos materiais necessários conforme desenhos e caderno de encargos</t>
  </si>
  <si>
    <t>Remoção de árvores conforme desenhos, incluindo a remoção da parte aérea e da da raiz, o fornecimento e aplicação de herbicida sistémico e remoção de  todos os despojos resultantes do abate da árvore, transporte e encaminhamento final adequado de acordo com o PPGRCD, e  todas as operações e fornecimento dos materiais necessários, conforme desenhos e caderno de encargos</t>
  </si>
  <si>
    <t xml:space="preserve">Demolição de todos os pavimentos assinalados na planta de demolições, nomeadamente: uma faixa central do lajedo irregular da rampa de acesso ao Castelo, uma parte da calçada na zona dos novos degraus do lajedo da Igreja de São Pedro, a calçada que se encontra nas novas zonas de caldeira, o lajedo irregular que se encontra no patim da escada de acesso ao Paço Episcopal, a calçada de vidraço e respetivos lancis que se encontram em frente ao Paço Episcopal assim como o betuminoso que se estende a sul deste edifício e a calçada nova que existe junto à Torre Sineira e a do túnel sob a mesma torre, entre outros, incluindo o armazenamento em obra dos produtos da demolição, para eventual reaproveitamento e a remoção dos produtos da demolição do local da obra, transporte para armazém do Dono de Obra, até um raio de 10Km, ou encaminhamento final adequado de acordo com o PPGRCD, e todas as operações e o fornecimento dos materiais necessários, conforme desenhos e caderno de encargos
</t>
  </si>
  <si>
    <t>Desmonte e reaplicação de lajedo irregular (de pequenas dimensões) de granito, incluindo a remoção e armazenamento das lajes em obra, alterações topográficas para correção de pendentes, abertura da caixa do pavimento, transporte e encaminhamento final adequado de acordo com o PPGRCD, compactação e regularização do solo da base da caixa do pavimento, compactação e regularização de uma camada de “tout-venant”, fornecimento, espalhamento e compactação de uma camada de pó de pedra, reaplicação das lajes de granito, sobre a base do pavimento, fornecimento e aplicação de pó de pedra de basalto / granito para as juntas, sua compactação e rega, fornecimento e colocação de argamassa com resina epoxy sobre as tampas rebaixadas das caixas técnicas,  substituição das lajes partidas ou que se venham a partir durante a execução, por outras iguais e todas as operações e o fornecimento dos materiais necessários conforme desenhos e caderno de encargos</t>
  </si>
  <si>
    <t>Reparação geral de reboco com picagem e encasque, no muro a sul da Igreja de São Pedro e no muro mediaval, a sul e poente do Paço Episcopal, incluindo montagem e desmontagem de andaimes, se necessário para a execução do trabalho, picagem do reboco com remoção integral dos revestimentos, incluindo todas as camadas até atingir o suporte, encasque das depressões ou da superfície, até atingir a cota de base do reboco, incluindo a utilização de elementos cerâmicos ou pétreos de dimensão adequada, carga, transporte e encaminhamento final adequado, dos materiais retirados, de acordo com o PPGRCD e todas as operações e o fornecimento dos materiais necessários conforme desenhos e caderno de encargos</t>
  </si>
  <si>
    <r>
      <t xml:space="preserve">Buxus sempervirens  </t>
    </r>
    <r>
      <rPr>
        <i/>
        <sz val="9"/>
        <rFont val="Arial"/>
        <family val="2"/>
      </rPr>
      <t xml:space="preserve"> </t>
    </r>
    <r>
      <rPr>
        <sz val="9"/>
        <rFont val="Arial"/>
        <family val="2"/>
      </rPr>
      <t>buxo (0,500m)</t>
    </r>
  </si>
  <si>
    <r>
      <t xml:space="preserve">Cupressus sempervirens </t>
    </r>
    <r>
      <rPr>
        <sz val="10"/>
        <rFont val="Arial"/>
        <family val="2"/>
      </rPr>
      <t xml:space="preserve">  cipreste (1,5m)</t>
    </r>
  </si>
  <si>
    <r>
      <t xml:space="preserve">Quercus faginea   </t>
    </r>
    <r>
      <rPr>
        <sz val="10"/>
        <rFont val="Arial"/>
        <family val="2"/>
      </rPr>
      <t>carvalho-cerquinho (PAP10/12)</t>
    </r>
  </si>
  <si>
    <r>
      <t xml:space="preserve">Tilia cordata   </t>
    </r>
    <r>
      <rPr>
        <sz val="10"/>
        <rFont val="Arial"/>
        <family val="2"/>
      </rPr>
      <t>tília-de-folhas-pequenas (PAP16/18)</t>
    </r>
  </si>
  <si>
    <t xml:space="preserve">Fornecimento e plantação de arbustos incluindo a abertura da cova com 0,400 x 0,400 x 0,400m, carga, transporte e encaminhamento final adequado de acordo com o PPGRCD da terra retirada, fornecimento, enchimento da cova com terra vegetal e estrume bem curtido, a conservação e rega até um ano após a receção provisória da obra, a substituição dos arbustos mortos ou em mau estado sanitário, e todas as operações e fornecimento dos materiais necessários conforme desenhos e caderno de encargos  </t>
  </si>
  <si>
    <t>11.2</t>
  </si>
  <si>
    <t>TRABALHOS DIVERSOS</t>
  </si>
  <si>
    <t>12.1</t>
  </si>
  <si>
    <t>Desmonte e montagem do símbolo da PSP, plinto e mastro de bandeira, incluindo o desmonte do símbolo da PSP, plinto e mastro de bandeira, abertura de caixa para a sapata, carga, transporte e encaminhamento final adequado, dos materiais retirados, de acordo com o PPGRCD, compactação e regularização do solo da base da caixa da sapata, fornecimento e colocação do betão B15 em obra, fornecimento e aplicação de cofragens, incluindo a sua montagem, escoramento e desmontagem, execução de alvenaria idêntica à existente, para o interior do plinto, montagem símbolo da PSP, plinto e mastro da bandeira no local definido em projeto, substituição por outra igual de qualquer das peças que se danifique nas operações de desmonte e montagem e todas as operações e o fornecimento dos materiais necessários conforme desenhos e caderno de encargos</t>
  </si>
  <si>
    <t>10.2</t>
  </si>
  <si>
    <t xml:space="preserve"> </t>
  </si>
  <si>
    <r>
      <t xml:space="preserve">REABILITAÇÃO DO LARGO DE SÃO PEDRO E DO ACESSO AO CASTELO DE LEIRIA  │ </t>
    </r>
    <r>
      <rPr>
        <sz val="11"/>
        <rFont val="Arial Narrow"/>
        <family val="2"/>
      </rPr>
      <t>CÂMARA MUNICIPAL DE LEIRIA</t>
    </r>
  </si>
  <si>
    <r>
      <t>Aesculus x carnea</t>
    </r>
    <r>
      <rPr>
        <sz val="10"/>
        <rFont val="Arial"/>
        <family val="2"/>
      </rPr>
      <t xml:space="preserve"> castanheiro de flores vermelhas </t>
    </r>
  </si>
  <si>
    <t>CONSTRUÇÃO DE PAVIMENTOS</t>
  </si>
  <si>
    <r>
      <t>Fornecimento e colocação de degrau simples em vidraço Ataíja creme, amaciado nas faces à vista, para acesso à cobertura do PT, com 0,600m de largura, por 0,400m de altura e aproximadamente 2,220m de comprimento, sendo um dos topos ligeiramente sutado, para manter a direção do muro, incluindo a escavação / aterro geral e abertura de caixa para a sapata, carga, transporte e encaminhamento final adequado, dos materiais retirados, de acordo com o PPGRCD,  compactação e regularização do solo da base da caixa da sapata, fornecimento e colocação do betão B15 em obra, fornecimento e aplicação de cofragens, incluindo a sua montagem, escoramento e desmontagem,</t>
    </r>
    <r>
      <rPr>
        <sz val="10"/>
        <rFont val="Arial"/>
        <family val="2"/>
      </rPr>
      <t xml:space="preserve"> execução dos cortes e remates necessários e todas as operações e o fornecimento dos materiais necessários conforme desenhos e caderno de encargos
</t>
    </r>
  </si>
  <si>
    <t>Fornecimento e montagem de banco largo em cantaria de vidraço Ataíja creme amaciado, constituído por duas lajes com 0,200m de espessura, a mesma largura das lajes do pavimento, aproximadamente 0,881m e com 2,400m de comprimento; a laje inferior será poisada sobre a betonilha (à face do limpo do lajedo), a laje superior será poisada sobre a inferior, alinhada,  projetada sobre a laje inferior, a nascente e recuada, a poente, incluindo fornecimento e aplicação de cunhas de vidraço e de pernes em varão de aço inox AISI 316 com 0,010m de diâmetro e 0,040m de comprimento, execução e aplicação de betonilha de regularização e assentamento (sobre calçada antiga), gravação de frase, com caracteres, do tipo “romano”, com cerca de 0,070m x 0,070m (máximo) cada, 0,015m de espessura e 0,010m de rebaixo, e todas as operações e o fornecimento dos materiais necessários conforme desenhos e caderno de encargos</t>
  </si>
  <si>
    <t>Fornecimento e montagem de banco simples, rodado, em cantaria de vidraço Ataíja creme amaciado, constituído por duas lajes com 0,200m de espessura, 0,600m largura e 2,200m de comprimento; a laje inferior será poisada sobre calçada, paralela ao muro nascente do PT, a laje superior será poisada sobre a inferior, mas sofrendo uma ligeira rotação de cerca de 8º a afinar em obra, incluindo fornecimento e aplicação de cunhas de vidraço e de pernes em varão de aço inox AISI 316 com 0,010m de diâmetro e 0,040m de comprimento, gravação de frase com caracteres, do tipo “romano”, com cerca de 0,070m x 0,070m (máximo) cada, 0,015m de espessura e 0,010m de rebaixo, e todas as operações e o fornecimento dos materiais necessários conforme desenhos e caderno de encargos</t>
  </si>
  <si>
    <t xml:space="preserve">Fornecimento e montagem de banco triplo, em cantaria de vidraço Ataíja creme, amaciado e gravado, constituído por três lajes com 0,200m de espessura, 0,500m largura e 2,200m de comprimento, poisado sobre calçada, com um desnível de 0,200m, incluindo a montagem de um varão de aço inox AISI 316 com 0,040m de diâmetro, chumbado sob a laje e a uma sapata de betão, incluindo abertura de caixa para a sapata, carga, transporte e encaminhamento final adequado, dos materiais retirados, de acordo com o PPGRCD, compactação e regularização do solo da base da caixa da sapata, fornecimento e colocação do betão B15 em obra, fornecimento e aplicação de cofragens, incluindo a sua montagem, escoramento e desmontagem, fornecimento e montagem de banco triplo, em cantaria de vidraço Ataíja creme amaciado, incluindo gravação de frase e pé único em varão de aço inox, fornecimento e aplicação de cunhas de vidraço e de pernes em varão de aço inox AISI 316 com 0,010m de diâmetro e 0,040m de comprimento, gravação de frase com caracteres, do tipo “romano”, com cerca de 0,070m x 0,070m (máximo) cada, 0,015m de espessura e 0,010m de rebaixo, e todas as </t>
  </si>
  <si>
    <t xml:space="preserve">Fornecimento e aplicação de contenção lateral de caldeira, contituída por quatro peças de cantaria em granito de grão fino, igual ao existente, bujardado a pico fino nas faces à vista (topo), com 0,200m de largura, por 0,200m de espessura, com um diâmetro interior de 1,600m, dividido em 4 secções iguais, incluindo abertura de caixa para a sapata, carga, transporte e encaminhamento final adequado, dos materiais retirados, de acordo com o PPGRCD, compactação e regularização do solo da base da caixa da sapata, fornecimento e colocação do betão B15 em obra, fornecimento e aplicação de cofragens, incluindo a sua montagem, escoramento e desmontagem, fornecimento e colocação da argamassa para as juntas dos elementos de cantaria e todas as operações e o fornecimento dos materiais necessários conforme desenhos e caderno de encargos 
</t>
  </si>
  <si>
    <t xml:space="preserve">Fornecimento e aplicação de lancil em vidraço Ataíja creme, amaciado nas faces à vista, com 0,100m de largura, aplicado no limite norte do lajedo da Igreja de São Pedro para manter a diferença de cota entre este patamar e a calçada, com 0,250m de altura e comprimento igual ao das lajes que suporta, de acordo com a sua estereotomia,  aplicado à face do limite exterior do lajedo, incluindo abertura de caixa para a sapata, carga, transporte e encaminhamento final adequado, dos materiais retirados, de acordo com o PPGRCD, compactação e regularização do solo da base da caixa da sapata, fornecimento e colocação do betão B15 em obra, fornecimento e aplicação de cofragens, incluindo a sua montagem, escoramento e desmontagem, execução dos cortes e remates necessários, fornecimento e colocação da argamassa para as juntas dos elementos do lancil, com cimento branco e todas as operações e o fornecimento dos materiais necessários conforme desenhos e caderno de encargos
</t>
  </si>
  <si>
    <t xml:space="preserve">Desmonte e reaplicação de calçada existente de cubos de granito, incluindo a remoção e armazenamento das pedras da calçada, em obra, alterações topográficas para correção de pendentes, abertura da caixa do pavimento, transporte e encaminhamento final adequado de acordo com o PPGRCD, compactação e regularização do solo da base da caixa do pavimento, fornecimento e colocação do betão B15 em obra, fornecimento e aplicação de cofragens, incluindo a sua montagem, escoramento e desmontagem, compactação e regularização de uma camada de “tout-venant”, fornecimento, espalhamento e compactação de uma camada de pó de pedra, reaplicação das pedras da calçada de granito, sobre a base do pavimento, fornecimento e aplicação de pó de pedra de basalto / granito para as juntas, sua compactação e rega, execução de um cordão de argamassa não aparente sob os bordos da calçada sempre que esta limita com o solo, fornecimento e colocação de argamassa com resina epoxy sobre as tampas rebaixadas das caixas técnicas, substituição das pedras partidas ou que se venham a partir durante a execução, por 
</t>
  </si>
  <si>
    <t>outras iguais e todas as operações e o fornecimento dos materiais necessários conforme desenhos e caderno de encargos</t>
  </si>
  <si>
    <t>Fornecimento e assentamento das peças de revestimento, no capeamento de muros, em vidraço Ataíja creme, amaciado nas faces à vista, perfuradas no tardoz (dois furos), com 0,100m de espessura, com comprimentos modulares de 0,500m, 0,600m, 0,900m e 1,200m, e largura igual à do muro, aproximada de 0,470m a 0,500m, incluindo  regularização da superfície do muro, execução e aplicação de betonilha de regularização e assentamento, fornecimento e aplicação de grampos em aço inox para fixação das peças, execução de furação das peças, cortes e remates necessário, colmatação das juntas com argamassa de cimento branco e areia fina e todas as operações e o fornecimento dos materiais necessários conforme desenhos e caderno de encargos</t>
  </si>
  <si>
    <t xml:space="preserve">Fornecimento e assentamento da peça de remate, em caracol, do capeamento existente sobre o muro a sul da Igreja de São Pedro, em vidraço Ataíja creme, idêntico ao existente, perfurada no tardoz, com o triplo da espessura do existente, amaciado nas faces à vista, com cerca de 1,000m de diâmetro, incluindo regularização da superfície do muro, execução e aplicação de betonilha de regularização e assentamento, fornecimento e aplicação de grampos em aço inox para fixação das peças, execução de furação da peça, cortes e remates necessário, colmatação das juntas com argamassa de cimento branco e areia fina e todas as operações e o fornecimento dos materiais necessários conforme desenhos e caderno de encargos
</t>
  </si>
  <si>
    <t xml:space="preserve">Execução de pintura em superfícies rebocadas, com tinta à base de cal, nomeadamente  no muro norte da rampa de acesso ao Castelo (face norte e topo superior - boleado); no muro a sul da Igreja de São Pedro; no muro medieval a poente do Paço episcopal; no muro a sul do Paço Episcopal (face norte e topo superior – boleado; no muro que envolve o Cruzeiro; nos muros a nascente e poente do PT,  incluindo a remoção dos restos de tinta, se aplicável, limpeza das superfícies rebocadas, reparação da micro fissuração com argamassa própria, se aplicável, fornecimento e aplicação de tinta à base de cal aérea, de cor branca, em duas demãos, do tipo “Matesica, Port’cal, ref, 443” ou equivalente, e todas as operações e o fornecimento dos materiais necessários conforme desenhos e caderno de encargos
</t>
  </si>
  <si>
    <t xml:space="preserve">Fornecimento e colocação do frade dissuasor de estacionamento, em cantaria de vidraço Ataíja creme, amaciada nas faces à vista, com 0,500m de altura aparente mais 0,300m para enterrar (total de 0,800m), com 0,200m de diâmetro e a superfície de topo, horizontal, incluindo a abertura de caixa para a sapata, carga, transporte e encaminhamento final adequado, dos materiais retirados, de acordo com o PPGRCD, compactação e regularização do solo da base da caixa da sapata, fornecimento e colocação do betão B15 em obra, fornecimento e aplicação de cofragens, incluindo a sua montagem, escoramento e desmontagem, e todas as operações e o fornecimento dos materiais necessários conforme desenhos e caderno de encargos
</t>
  </si>
  <si>
    <t xml:space="preserve">Fornecimento e aplicação de guarda em ferro, metalizada e pintada, aplicada sobre a calçada, junto aos muros que limitam a cobertura do PT, a nascente e poente, com altura total de 0,900m, constituída por elementos verticais em varão de secção circular com 0,016m de diâmetro, distanciados 0,100m entre faces, soldados a um elemento horizontal superior e inferior em barra com 0,050m x 0,010m, incluindo abertura de caixa para a sapata, carga, transporte e encaminhamento final adequado, dos materiais retirados, de acordo com o PPGRCD, compactação e regularização do solo da base da caixa da sapata, fornecimento e colocação do betão B15 em obra, fornecimento e aplicação de cofragens, incluindo a sua montagem, escoramento e desmontagem, metalização a quente dos elementos em ferro, limpeza das superfícies metalizadas, execução de pintura com tinta de resina epóxi, precedida de primário epóxi nas superfícies metalizadas e todas as operações e o fornecimento dos materiais necessários conforme desenhos e caderno de encargos
</t>
  </si>
  <si>
    <t xml:space="preserve">Fornecimento e montagem de papeleira, de planta circular, de 32 litros,em ferro fundido galvanizado, lacado de cinzento, com abertura lateral rebatível, com 0,360m de diâmetro e 0,650m de altura, do tipo “LARUS, ref. papeleira urbus” ou equivalente, incluindo a abertura de caixa para a sapata, a carga, transporte e encaminhamento final adequado, dos materiais retirados, de acordo com o PPGRCD, a compactação e regularização do solo da base da caixa da sapata, o fornecimento e colocação do betão B15 em obra, o fornecimento e aplicação de cofragens, incluindo a sua montagem, escoramento e desmontagem, o fornecimento e montagem de papeleira em ferro fundido e todas as operações e o fornecimento dos materiais necessários conforme desenhos e caderno de encargos
</t>
  </si>
  <si>
    <r>
      <t xml:space="preserve">Fornecimento e montagem de projetor de embutir no pavimento com </t>
    </r>
    <r>
      <rPr>
        <b/>
        <sz val="10"/>
        <rFont val="Arial"/>
        <family val="2"/>
      </rPr>
      <t>feixe simétrico</t>
    </r>
    <r>
      <rPr>
        <sz val="10"/>
        <rFont val="Arial"/>
        <family val="2"/>
      </rPr>
      <t>, com aro de alumínio lacado a cor grafite, circular, com 0,220m de diâmetro, IP67 e resistência até 3500kg a 30 km/h, ângulo simétrico de 33º, LED de 15.2W, com um fluxo luminoso de 1522 lúmen, a 3000K (luz quente) do tipo "SIMES, ref. S.7972W.24", ou equivalente, incluindo a execução de caixa drenante com brita, sob o projetor e todas as operações e o fornecimento dos materiais necessários conforme desenhos e caderno de encargos</t>
    </r>
  </si>
  <si>
    <r>
      <t xml:space="preserve">Fornecimento e montagem de projetor de embutir no pavimento com </t>
    </r>
    <r>
      <rPr>
        <b/>
        <sz val="10"/>
        <rFont val="Arial"/>
        <family val="2"/>
      </rPr>
      <t>feixe assimétrico</t>
    </r>
    <r>
      <rPr>
        <sz val="10"/>
        <rFont val="Arial"/>
        <family val="2"/>
      </rPr>
      <t>, com aro de alumínio lacado a cor grafite, circular, com 0,220m de diâmetro, IP67 e resistência até 3500kg a 30 km/h, ângulo assimétrico de 54º, LED de 16.6W, com um fluxo luminoso de 1520 lúmen, a 3000K (luz quente) do tipo "SIMES, ref. S.7971W.24", ou equivalente, incluindo a execução de caixa drenante com brita, sob o projetor e todas as operações e o fornecimento dos materiais necessários conforme desenhos e caderno de encargos</t>
    </r>
  </si>
  <si>
    <t xml:space="preserve">Fornecimento e montagem de lanterna com braço de ferro fundido e corpo de cobre ou latão, tudo igual às existentes, com vidro opalino temperado branco, com  difusor e bloco ótico a incorporar – solução de “retrofitting”, terá 24HP LED, lente secundária PMMA 5098 / 5121 (ref. 5098 / 5121 - Schréder ou equivalente), potência de 54W, com 5302/5000 lm, garantia de um nível mínimo de manutenção de fluxo do LED L90B10 às 100.000 horas de acordo com o normativo LM80/TM21 para um Ts=85ºC, temperatura de Cor: 3000˚K, Índice de restituição cromática IRC≥70. Proteção contra sobretensões de 10kV externa ao driver, DRIVER com grau de proteção IP66 e com marcação ENEC driver com possibilidade de regulação 1-10V e/ou DALI, classe I de segurança elétrica - tudo de acordo com o estudo luminotécnico anexo ao projeto de eletricidade, incluindo metalização a quente dos elementos em ferro fundido, limpeza das superfícies metalizadas, execução de pintura com tinta de resina epóxi, e todas as operações e o fornecimento dos materiais necessários conforme desenhos e caderno de encargos
</t>
  </si>
  <si>
    <t xml:space="preserve">Reparação de lanterna existente com braço de ferro fundido e corpo de cobre ou latão e, introdução de tecnologia LED, incluindo o desmonte da lanterna de braço e a remoção do local onde se encontra, o restauro do corpo da lanterna em cobre ou latão, a  eventual substituição do vidro existente por vidro opalino temperado branco, a incorporação do difusor e do bloco ótico – solução de “retrofitting”, terá 24HP LED, lente secundária PMMA 5098 / 5121 (ref. 5098 / 5121 - Schréder ou equivalente), potência de 54W, com 5302/5000 lm, garantia de um nível mínimo de manutenção de fluxo do LED L90B10 às 100.000 horas de acordo com o normativo LM80/TM21 para um Ts=85ºC, temperatura de Cor: 3000˚K, Índice de restituição cromática IRC≥70. Proteção contra sobretensões de 10kV externa ao driver, DRIVER com grau de proteção IP66 e com marcação ENEC driver com possibilidade de regulação 1-10V e/ou DALI, classe I de segurança elétrica - tudo de acordo com o estudo luminotécnico anexo ao projeto de eletricidade, incluindo eventual substituição do braço, em ferro fundido, metalização a quente dos elementos em ferro fundido, limpeza das superfícies metalizadas, execução de pintura com tinta de resina epóxi, e todas as operações e o fornecimento dos materiais necessários, conforme desenhos e caderno de encargos
</t>
  </si>
  <si>
    <t xml:space="preserve">MAPA DE TRABALHOS E QUANTIDADES DO PROJECTO DE EXECUÇÃO DE ARQUITECTURA PAISAGISTA  - REVISÃO 1 │JUNHO DE 2020              </t>
  </si>
  <si>
    <t>Art.º</t>
  </si>
  <si>
    <t>DESCRIÇÃO</t>
  </si>
  <si>
    <t>Un.</t>
  </si>
  <si>
    <t>CUSTO</t>
  </si>
  <si>
    <t>Unitário</t>
  </si>
  <si>
    <t>Parcial</t>
  </si>
  <si>
    <t>Sub-Total</t>
  </si>
  <si>
    <t>Total</t>
  </si>
  <si>
    <t>1</t>
  </si>
  <si>
    <t>ESTALEIRO</t>
  </si>
  <si>
    <t>1.1</t>
  </si>
  <si>
    <t>Encargos com o estaleiro, satisfazendo as prescrições relativas à Higiene e Segurança no Trabalho, em conformidade com a legislação vigente, devidamente adequado à natureza dos trabalho e dimensão da obra, considerando todas as operações de montagem, desmontagem, transporte e manutenção assim como todos os trabalhos, materiais, ferramentas e equipamentos durante o prazo de duração da obra e reposição das condições iniciais do local do estaleiro com transporte a destino autorizado de eventuais produtos sobrantes.</t>
  </si>
  <si>
    <t>v.g.</t>
  </si>
  <si>
    <t>2</t>
  </si>
  <si>
    <t>SEGURANÇA</t>
  </si>
  <si>
    <t>Fornecimento e Instalação de Placa em Alpolic com as medidas de 1700x1400x2 mm, impressão em vinil e revestimento com película Anti-Graphit, conforme modelo tipo da CM Leiria fixa a tubo de ferro, metalizado a quente e pintado a tinta de esmalte, com maciço ao chão, em todas as frentes de obra, incluíndo todos os trabalhos necessários.</t>
  </si>
  <si>
    <t>Fornecimento e instalação de sistemas de segurança activa e passiva, nas frentes de trabalho e estaleiro de acordo com o preconizado no Plano de Segurança e Saúde em Fase de Obra.</t>
  </si>
  <si>
    <t>Fornecimento do Plano de Segurança e Saude em Fase de Obra, garantindo a sua implementação e adequação à Empreitada de acordo com a legislação em vigor, incluindo plano de desvios de trânsito, desvios pedonais e autorização por entidades competentes.</t>
  </si>
  <si>
    <t>Implementação e adequação à Empreitada da Compilação Técnica</t>
  </si>
  <si>
    <t>Implementação e adequação à Empreitada do Plano de Prevenção e Gestão de Resíduos de Construção e Demolição</t>
  </si>
  <si>
    <t>MOVIMENTOS DE TERRAS</t>
  </si>
  <si>
    <t>ABERTURA DE VALAS CONJUNTAS</t>
  </si>
  <si>
    <t>3.1.1</t>
  </si>
  <si>
    <t xml:space="preserve">Escavação em abertura de valas em terreno de qualquer natureza, incluindo corte de pavimento, desmonte de rocha, baldeação, entivação, drenagem e regularização de fundo. </t>
  </si>
  <si>
    <t>a)</t>
  </si>
  <si>
    <t>Vala Tipo I</t>
  </si>
  <si>
    <r>
      <t>m</t>
    </r>
    <r>
      <rPr>
        <vertAlign val="superscript"/>
        <sz val="9"/>
        <rFont val="Futura Lt BT"/>
        <family val="2"/>
      </rPr>
      <t>3</t>
    </r>
  </si>
  <si>
    <t>b)</t>
  </si>
  <si>
    <t>Vala Tipo II</t>
  </si>
  <si>
    <t>TOTAL</t>
  </si>
  <si>
    <r>
      <t>m</t>
    </r>
    <r>
      <rPr>
        <b/>
        <vertAlign val="superscript"/>
        <sz val="9"/>
        <rFont val="Futura Lt BT"/>
        <family val="2"/>
      </rPr>
      <t>3</t>
    </r>
  </si>
  <si>
    <t>3.1.2</t>
  </si>
  <si>
    <t>Almofada de areia no fundo da vala, bem calibrada e bem regularizada, com espessura de 0,10m.</t>
  </si>
  <si>
    <t>3.1.3</t>
  </si>
  <si>
    <t>Aterro com areia, para envolvimento da tubagem, de acordo com pormenor da vala constante em projecto, acima do seu extradorso, incluindo rega e compactação por camadas de 0,20m.</t>
  </si>
  <si>
    <t>3.1.4</t>
  </si>
  <si>
    <t>Aterro com areão ou materiais provenientes da escavação, isentos de pedras e raízes, rega e recalque, por camadas de espessura de acordo com pormenor da vala constante em projecto.</t>
  </si>
  <si>
    <t>3.1.5</t>
  </si>
  <si>
    <t>Remoção dos produtos sobrantes provenientes da escavação e remoção de pavimento existente, incluindo carga mecânica, transporte e entrega a destino devidamente autorizado para recepção e tratamento de resíduos, considerando um coeficiente de empolamento de 20%.</t>
  </si>
  <si>
    <t>PROTECÇÃO MECÂNICA DAS TUBAGENS</t>
  </si>
  <si>
    <t>VALA TIPO I</t>
  </si>
  <si>
    <t>Fornecimento e instalação de protecção mecânica de tubagem em Meia Cana de Betão Simples com ligações por bocas com junta elastica de estanquidade em troços de rede na rampa de acesso ao Castelo, incluindo todos os trabalhos necessários, acessórios, materais e reposição de ligações</t>
  </si>
  <si>
    <t>4.1.1</t>
  </si>
  <si>
    <t>TUBAGEM DE ABASTECIMENTO DE ÁGUA</t>
  </si>
  <si>
    <t>DN200</t>
  </si>
  <si>
    <t>4.1.2</t>
  </si>
  <si>
    <t>TUBAGEM DE DRENAGEM DE ÁGUAS RESIDUAIS DOMÉSTICAS</t>
  </si>
  <si>
    <t>DN300</t>
  </si>
  <si>
    <t>4.1.3</t>
  </si>
  <si>
    <t>TUBAGEM DE DRENAGEM PLUVIAL</t>
  </si>
  <si>
    <t>DN400</t>
  </si>
  <si>
    <t>4.1.4</t>
  </si>
  <si>
    <t>TUBAGEM DE REDE ELÉCTRICA</t>
  </si>
  <si>
    <t>4.1.5</t>
  </si>
  <si>
    <t>TUBAGEM DE REDE ITUR</t>
  </si>
  <si>
    <t>4.2</t>
  </si>
  <si>
    <t>VALA TIPO II</t>
  </si>
  <si>
    <t>Fornecimento e instalação de protecção mecânica de tubagem em Meia Cana de Betão Simples com ligações por bocas com junta elastica de estanquidade em troços de rede no Largo de S.Pedro e Acesso à Rua Manuel de Arriaga, incluindo todos os trabalhos necessários, acessórios, materais e reposição de ligações</t>
  </si>
  <si>
    <t>4.2.1</t>
  </si>
  <si>
    <t>4.2.2</t>
  </si>
  <si>
    <t>5.1.</t>
  </si>
  <si>
    <t>5.1.1</t>
  </si>
  <si>
    <t>5.1.2</t>
  </si>
  <si>
    <t>5.2.</t>
  </si>
  <si>
    <t>5.2.1</t>
  </si>
  <si>
    <t>5.3</t>
  </si>
  <si>
    <t>5.4</t>
  </si>
  <si>
    <t>5.5</t>
  </si>
  <si>
    <t>5.6</t>
  </si>
  <si>
    <t>5.7</t>
  </si>
  <si>
    <t/>
  </si>
  <si>
    <t>6.3</t>
  </si>
  <si>
    <t>6.4</t>
  </si>
  <si>
    <t>6.5</t>
  </si>
  <si>
    <t>6.6</t>
  </si>
  <si>
    <t>6.7</t>
  </si>
  <si>
    <t>6.8</t>
  </si>
  <si>
    <t>6.9</t>
  </si>
  <si>
    <t>6.10</t>
  </si>
  <si>
    <t>6.11</t>
  </si>
  <si>
    <t>6.12</t>
  </si>
  <si>
    <t>6.13</t>
  </si>
  <si>
    <t>7.3</t>
  </si>
  <si>
    <t>7.4</t>
  </si>
  <si>
    <t>7.5</t>
  </si>
  <si>
    <t>7.6</t>
  </si>
  <si>
    <t>13.1</t>
  </si>
  <si>
    <t>13.1.1</t>
  </si>
  <si>
    <t>13.1.2</t>
  </si>
  <si>
    <t>13.1.3</t>
  </si>
  <si>
    <t>13.2</t>
  </si>
  <si>
    <t>13.2.1</t>
  </si>
  <si>
    <t>14.1</t>
  </si>
  <si>
    <t>14.2</t>
  </si>
  <si>
    <t>14.3</t>
  </si>
  <si>
    <t>14.4</t>
  </si>
  <si>
    <t>15.1</t>
  </si>
  <si>
    <t>15.2</t>
  </si>
  <si>
    <t>15.3</t>
  </si>
  <si>
    <t>15.4</t>
  </si>
  <si>
    <t>16.1</t>
  </si>
  <si>
    <t>16.2</t>
  </si>
  <si>
    <t xml:space="preserve">ESTIMATIVA ORÇAMENTAL DO PROJECTO DE EXECUÇÃO REDES DE ABASTECIMENTO DE ÁGUA │JUNHO DE 2020              </t>
  </si>
  <si>
    <t>TUBAGEM</t>
  </si>
  <si>
    <t>Fornecimento e instalação de tubagem com risca azul em PEAD MRS 100 PN 16 com ligações electrosoldadas em troços de rede de distribuição incluindo todos os trabalhos necessários, acessórios, materais e reposição de ligações, no seguinte diametro:</t>
  </si>
  <si>
    <t>DN110</t>
  </si>
  <si>
    <t>NÓS E ACESSÓRIOS</t>
  </si>
  <si>
    <t>FITA SINALIZADORA</t>
  </si>
  <si>
    <t>Fornecimento e instalação de fita sinalizadora de cor azul com cabo de aço incorporado para sinalização de tubagem de abastecimento de água com 50mm de largura e 30gr de gramagem mínima de acordo com o diâmetro necessário incluindo todos os trabalhos necessários, acessórios, materais e reposição de ligações</t>
  </si>
  <si>
    <t>NÓS</t>
  </si>
  <si>
    <t>Nota: em todos os nós estará incluído fornecimento e montagem do acessório, de porcas, parafusos, protecção anti-corrosão em todos os parafusos a usar em nós enterrados, maciços de amarração quando necessários, todos os acessórios e todos os trabalhos necessários ao seu correcto funcionamento e implantação.</t>
  </si>
  <si>
    <t>NÓ 1</t>
  </si>
  <si>
    <t>Tê em FFD Flangeado PN16 Ø100</t>
  </si>
  <si>
    <t>Flange Sistema Anti-Tracção em FFD PN16 Ø100/110</t>
  </si>
  <si>
    <t>c)</t>
  </si>
  <si>
    <t>Flange Sistema Anti-Tracção em FFD PN16 Ø100/90</t>
  </si>
  <si>
    <t>d)</t>
  </si>
  <si>
    <t>Maciços de amarração em betão para apoio dos acessórios</t>
  </si>
  <si>
    <t>NÓ 2</t>
  </si>
  <si>
    <t>Tê com Válvula incorporada e Bocas Sistema Anti-Tracção incorporadas em FFD PN16 Ø110/100</t>
  </si>
  <si>
    <t>Flange Sistema Anti-Tracção em FFD PN16 Ø110/100</t>
  </si>
  <si>
    <t>"S" de regulação FFD Flangeada PN16 Ø100</t>
  </si>
  <si>
    <r>
      <t>Marco de Incêndio derrubavel do tipo "Classic" PN16, da "</t>
    </r>
    <r>
      <rPr>
        <i/>
        <sz val="9"/>
        <rFont val="Futura Lt BT"/>
        <family val="2"/>
      </rPr>
      <t>Fucoli Somepal</t>
    </r>
    <r>
      <rPr>
        <sz val="9"/>
        <rFont val="Futura Lt BT"/>
        <family val="2"/>
      </rPr>
      <t>" ou homologado equivalente, com tomadas de água do tipo Storz anti-roubo DN100, DN65 e DN50, Curva 90º de Pé em FFD Flangeada PN16 Ø100 incorporada e dimensões de acordo com projecto, com cor de acordo com o especidicado com projecto paisagista.</t>
    </r>
  </si>
  <si>
    <t>e)</t>
  </si>
  <si>
    <t>Cabeça Móvel oitavada para válvula em FFD com inscrição a definir pelo SMAS Leiria, incluindo corrente e maciço de betão</t>
  </si>
  <si>
    <t>f)</t>
  </si>
  <si>
    <t>NÓ 3</t>
  </si>
  <si>
    <t>União Sistema Anti-Tracção em FFD PN16 Ø110/100</t>
  </si>
  <si>
    <t>VÁRIOS</t>
  </si>
  <si>
    <t>DESACTIVAÇÃO E REMOÇAO DE REDES</t>
  </si>
  <si>
    <t>Desactivação e remoção das redes de qualquer diametro que se verifiquem sem utilização com transporte a destino autorizado de acordo com a legislação vigente, de todos os materiais sobrantes, incluindo todos os acessórios, materiais e trabalhos necessários à sua correcta execução.</t>
  </si>
  <si>
    <t>DESINFECÇÃO</t>
  </si>
  <si>
    <t>Execução de desinfecção das condutas em conformidade com as normas vigentes, com a água e desinfectantes a serem fornecidos pelo empreiteiro alem dos demais consumiveis, materiais e equipamentos inerentes à sua correcta realização.</t>
  </si>
  <si>
    <t>ENSAIOS</t>
  </si>
  <si>
    <t>Execução de todos os ensaios hidraulicos, na presença de fiscalização, em conformidade com as normas vigentes, com a água a ser fornecida pelo empreiteiro alem dos demais consumiveis, materiais e equipamentos  inerentes à sua correcta realização.</t>
  </si>
  <si>
    <t>TELAS FINAIS</t>
  </si>
  <si>
    <t>Telas finais conforme executado, em obra em suporte digital e em papel (3 coleções)</t>
  </si>
  <si>
    <t>17.1</t>
  </si>
  <si>
    <t>18.1</t>
  </si>
  <si>
    <t>18.2</t>
  </si>
  <si>
    <t>18.2.1</t>
  </si>
  <si>
    <t>18.2.2</t>
  </si>
  <si>
    <t>18.2.3</t>
  </si>
  <si>
    <t>19.1</t>
  </si>
  <si>
    <t>19.2</t>
  </si>
  <si>
    <t>19.3</t>
  </si>
  <si>
    <t>19.4</t>
  </si>
  <si>
    <t xml:space="preserve">ESTIMATIVA ORÇAMENTAL DO PROJECTO DE EXECUÇÃO REDES DE DRENAGEM DE ÁGUAS RESIDUAIS E PLUVIAIS │JUNHO DE 2020              </t>
  </si>
  <si>
    <t>Fornecimento e instalação de tubagem em polipropileno corrugado SN8 com ligações por bocas com junta elastica de estanquidade em troços de rede de drenagem de águas residuais domésticas gravitica na rampa de acesso ao Castelo, todos os trabalhos necessários, acessórios, materais e reposição de ligações, nos seguintes diametros:</t>
  </si>
  <si>
    <t>DN160</t>
  </si>
  <si>
    <r>
      <t xml:space="preserve">Fornecimento e instalação, </t>
    </r>
    <r>
      <rPr>
        <u/>
        <sz val="9"/>
        <rFont val="Futura Lt BT"/>
        <family val="2"/>
      </rPr>
      <t>caso a rede existente na zona não seja DN200 ou se encontre danificada,</t>
    </r>
    <r>
      <rPr>
        <sz val="9"/>
        <rFont val="Futura Lt BT"/>
        <family val="2"/>
      </rPr>
      <t xml:space="preserve"> de tubagem em polipropileno corrugado SN8 com ligações por bocas com junta elastica de estanquidade em troços de rede de drenagem de águas residuais domésticas gravitica no Largo de S. Pedro e Ligação à Rua Manuel de Arriaga, todos os trabalhos necessários, acessórios, materais e reposição de ligações</t>
    </r>
  </si>
  <si>
    <t>Em todos os nós estará incluído fornecimento e montagem de porcas, parafusos, protecção anti-corrosão em todos os parafusos a usar em nós enterrados, maciços de amarração quando necessários, todos os acessórios e todos os trabalhos necessários ao seu correcto funcionamento.</t>
  </si>
  <si>
    <t>Fornecimento e instalação de fita sinalizadora de cor castanha com cabo de aço incorporado para sinalização de tubagem de drenagem  de águas residuais, na rampa de acesso ao Castelo, com 50mm de largura e 30gr de gramagem mínima de acordo com o diâmetro necessário incluindo todos os trabalhos necessários, acessórios, materais e reposição de ligações</t>
  </si>
  <si>
    <t>Fornecimento e instalação de fita sinalizadora de cor castanha com cabo de aço incorporado para sinalização de tubagem de drenagem  de águas residuais, no Largo de S. Pedro e Ligação à Rua Manuel de Arriaga, com 50mm de largura e 30gr de gramagem mínima de acordo com o diâmetro necessário incluindo todos os trabalhos necessários, acessórios, materais e reposição de ligações</t>
  </si>
  <si>
    <t>CAIXAS DE VISITA</t>
  </si>
  <si>
    <t>Caixa visitavel quadrada com largura interna de 0,40m em betão pré-fabricados, para caixas de visita, incluindo corpo e base em betão pré-fabricado, betão de fundação e tampa de ferro fundido quadrada e rebaixada, estanque, classe C250 com a inscrição “SMAS – LEIRIA - ARD”, DN interno 0,40m, e degraus em aço revestidos em polipropileno, pintura interior epoxi com 3 demãos, incluindo todas as fixações, acessórios e trabalhos necessários ao seu correcto funcionamento</t>
  </si>
  <si>
    <t>Caixa cega quadrada com largura interna de 0,40m em betão pré-fabricados, para caixas de visita, incluindo corpo e base em betão pré-fabricado, betão de fundação e tampa de betão cega abaixo da superficie e degraus em aço revestidos em polipropileno, pintura interior epoxi com 3 demãos, incluindo todas as fixações, acessórios e trabalhos necessários ao seu correcto funcionamento</t>
  </si>
  <si>
    <t>Reabilitação e remodelação de caixas de visita existentes para condições de projecto e colocação de tampa rebaixada, Classe D400, , pintura interior epoxi com 3 demãos, incluindo todas as fixações, acessórios e trabalhos necessários ao seu correcto funcionamento.</t>
  </si>
  <si>
    <t>RAMAL</t>
  </si>
  <si>
    <t>Fornecimento e instalação de tubagem em polipropileno corrugado SN8 de igual diâmetro ao existente com ligações por bocas com junta elastica de estanquidade em troços de rede de drenagem de águas residuais domésticas gravitica na rampa de acesso ao Castelo para ramais de esgotos incluindo com 4m, todos os trabalhos necessários, acessórios, materais e reposição de ligações</t>
  </si>
  <si>
    <t>ENSAIOS E INSPECÇÕES</t>
  </si>
  <si>
    <t>Execução de ensaios de estanquidade , na presença de fiscalização, de acordo com as normas vigentes a toda a rede intervencionada, considerando consumiveis, materiais e equipamentos inerentes à sua correcta realização;</t>
  </si>
  <si>
    <t>Execução de ensaio de pressão de ar , na presença de fiscalização, de acordo com as normas vigentes, a toda a rede intervencionada, considerando consumiveis, materiais e equipamentos inerentes à sua correcta realização;</t>
  </si>
  <si>
    <t>Inspecção vídeo CCTV das redes existentes de forma a determinar as suas caracteristicas e compatibilidade com a necessidade de presente projecto;</t>
  </si>
  <si>
    <t>Inspecção vídeo CCTV final a toda a rede intervencionada.</t>
  </si>
  <si>
    <t>Telas finais conforme executado, em obra em suporte digital e em papel (2 coleções)</t>
  </si>
  <si>
    <t>IV</t>
  </si>
  <si>
    <t>REDE DE DRENAGEM DE ÁGUAS PLUVIAIS</t>
  </si>
  <si>
    <t>Fornecimento e instalação de tubagem em polipropileno corrugado SN8 com ligações por bocas com junta elastica de estanquidade em troços de rede de drenagem de águas pluviais gravitica na rampa de acesso ao Castelo, incluindo todos os trabalhos necessários, acessórios, materais e reposição de ligações</t>
  </si>
  <si>
    <t>DN125</t>
  </si>
  <si>
    <t>DN315</t>
  </si>
  <si>
    <t>Fornecimento e instalação, caso a rede na zona não seja DN315 ou se encontre danificada, de tubagem em polipropileno corrugado SN8 com ligações por bocas com junta elastica de estanquidade em troços de rede de drenagem de águas pluviais gravitica no Largo de S. Pedro e Ligação à Rua Manuel de Arriaga, incluindo todos os trabalhos necessários, acessórios, materais e reposição de ligações</t>
  </si>
  <si>
    <t>Fornecimento e instalação de tubagem em polipropileno corrugado SN8 com ligações por bocas com junta elastica de estanquidade em troços de ramal de sumidouro da rede de drenagem de águas pluviais gravitica no Largo de S. Pedro e Ligação à Rua Manuel de Arriaga, incluindo todos os trabalhos necessários, acessórios, materais e reposição de ligações</t>
  </si>
  <si>
    <t>Fornecimento e instalação de tubagem em Ferro Fundido com ligações por bocas com junta elastica de estanquidade em troços de rede de drenagem de águas pluviais à vista no Largo de S.Pedro, incluindo todos os trabalhos necessários, acessórios, materais e reposição de ligações</t>
  </si>
  <si>
    <t>DN100</t>
  </si>
  <si>
    <t>DN150</t>
  </si>
  <si>
    <t>CANAL DE DRENAGEM LONGITUDINAL</t>
  </si>
  <si>
    <t>Fornecimento e instalação de Canal em Betão Polimero do tipo "R100" da "Capadrain" ou homologado equivalente com 150mm de altura e largura interior de 100mm, na rampa de acesso ao Castelo, incluindo grelha do tipo quick lock em ferro fundido ductil D400, todos os trabalhos necessários, acessórios, materais e reposição de ligações.</t>
  </si>
  <si>
    <t>SUMIDOUROS</t>
  </si>
  <si>
    <t>Fornecimento e instalação de Sumidouro em betão com dimensões de projecto, no Largo de S. Pedro e Ligação à Rua Manuel de Arriaga, incluindo grelha  em ferro fundido ductil D400 anti-roubo, todos os trabalhos necessários, acessórios, materais e reposição de ligações.</t>
  </si>
  <si>
    <t>Fornecimento e instalação de Sumidouro em betão com dimensões de projecto, no Largo de S. Pedro para drenagem de muro a cota 57,30, incluindo grelha quadrada em ferro fundido ductil C250 anti-roubo, todos os trabalhos necessários, acessórios, materais e reposição de ligações.</t>
  </si>
  <si>
    <t>Caixa visitavel quadrada com largura interna de 0,40m em betão pré-fabricados, para caixas de visita, incluindo corpo e base em betão pré-fabricado, betão de fundação e tampa de ferro fundido quadrada e rebaixada, estanque, classe C250 com a inscrição “SMAS – LEIRIA - ARP”, DN interno 0,40m, e degraus em aço revestidos em polipropileno, pintura interior epoxi com 3 demãos, incluindo todas as fixações, acessórios e trabalhos necessários ao seu correcto funcionamento</t>
  </si>
  <si>
    <t>Execução de ensaios de estanquidade, na presença de fiscalização, de acordo com as normas vigentes a toda a rede intervencionada, considerando consumiveis, materiais e equipamentos inerentes à sua correcta realização;</t>
  </si>
  <si>
    <t>Execução de ensaio de pressão de ar, na presença de fiscalização,  de acordo com as normas vigentes, a toda a rede intervencionada, considerando consumiveis, materiais e equipamentos inerentes à sua correcta realização;</t>
  </si>
  <si>
    <t>LIGAÇÃO À REDE PLUVIAL EXISTENTE</t>
  </si>
  <si>
    <t xml:space="preserve">Execução de ligação da rede pluvial por tubagem DN250 a caixa de visita da rede existente DN400 existente na Rua Manuel de Arriaga, incluindo todos os materiais, trabalhos e acessórios necessários ao seu correcto funcionamento </t>
  </si>
  <si>
    <t>20.1</t>
  </si>
  <si>
    <t>20.2</t>
  </si>
  <si>
    <t>21.1</t>
  </si>
  <si>
    <t>21.2</t>
  </si>
  <si>
    <t>21.3</t>
  </si>
  <si>
    <t>22.1</t>
  </si>
  <si>
    <t>22.2</t>
  </si>
  <si>
    <t>22.3</t>
  </si>
  <si>
    <t>24.1</t>
  </si>
  <si>
    <t>24.2</t>
  </si>
  <si>
    <t>24.3</t>
  </si>
  <si>
    <t>24.4</t>
  </si>
  <si>
    <t>25.1</t>
  </si>
  <si>
    <t>25.2</t>
  </si>
  <si>
    <t>25.3</t>
  </si>
  <si>
    <t>25.4</t>
  </si>
  <si>
    <t xml:space="preserve">ESTIMATIVA ORÇAMENTAL DO PROJECTO DE EXECUÇÃO DE INSTALAÇÕES ELECTRICAS │JUNHO DE 2020                     </t>
  </si>
  <si>
    <t>NOTAS: 
1º O presente mapa de medições apenas inclui a vala  que não é comum às restantes especialidade. 
2ºOs equipamentos de iluminação são parte integrante do capitulo de medições referente aos aranjos exteriores.</t>
  </si>
  <si>
    <t>VALAS</t>
  </si>
  <si>
    <t>Execução de vala com profundidade minima de 0,6m para colocação de condutas das especialidades abaixo descriminadas, incluindo transporte para vazadouro, fita sinalizadora, preparação do terreno e repozição e assentamento do mesmo de acordo com os perfis definidos nas peças escritas e desenhadas</t>
  </si>
  <si>
    <t>Iluminação Exterior</t>
  </si>
  <si>
    <t>ml</t>
  </si>
  <si>
    <t>Rede de Baixa Tensão</t>
  </si>
  <si>
    <t>CÂMARAS DE VISITA</t>
  </si>
  <si>
    <t>Execução de câmara de visita troncocónica de elementos pré-fabricados de betão simples, de 1,00 m de diâmetro interior e de 1,2 m de altura útil interior, formada por: base de 25 cm de espessura de betão armado C35/45 (XC4(P) + XA2(P); D25; S2; Cl 0,2) ligeiramente armada com malha electrossoldada AR82 100x300 mm de aço A500 EL; base pré-fabricada de betão simples, de 125x125x100 cm, com orifícios para ligação de condutas, com remate superior em cone para bocal de câmara, pré-fabricado de betão simples, união rígida macho-fêmea com junta de borracha, segundo EN 1917, de 60 cm de diâmetro interior, resistência à compressão maior que 250 kg/cm², com fecho de tampa circular e aro de ferro fundido classe D-400 segundo NP EN 124, instalada em vias de circulação e com acabamento identico ao do pavimento circundante. Incluindo preparação do fundo da escavação, fixação de degraus, anéis superiores, fixação de aro, ajuste entre tampa e aro e nivelamento da tampa com o pavimento. Totalmente montada, ligada e testada incluindo a escavação e o enchimento do tardoz.</t>
  </si>
  <si>
    <t>Fornecimento e aplicação de tubo Corrugado de dupla parede em varas de 6 m de cor vermelha, lançado em vala incluindo acessórios (espaçadeiras, conexões e fita de sinalização),  fixações e todas as ligações tudo conforme especificado em peças escritas e desenhadas.</t>
  </si>
  <si>
    <t>Ø 160mm</t>
  </si>
  <si>
    <t>Ø 125mm</t>
  </si>
  <si>
    <t>Ø 110mm</t>
  </si>
  <si>
    <t>Ø 63mm</t>
  </si>
  <si>
    <t>Ø 32mm</t>
  </si>
  <si>
    <t>Fornecimento e instalação de tubo de aço galvanizado para proteção das transições aéreas para enterradas</t>
  </si>
  <si>
    <t>Ø 1' 1/4</t>
  </si>
  <si>
    <t>Fornecimento e instalação de tubo de cobre para proteção de prumadas de IP nas paredes onde não seja autorizado efetuar rossos</t>
  </si>
  <si>
    <t>32x1,5</t>
  </si>
  <si>
    <t>CANALIZAÇÕES</t>
  </si>
  <si>
    <t>Fornecimento e Instalação de canalização de alimentação aos armários de entrada do Castelo, iluminação exterior e rede de Baixa tensão para alimentação dos edificios circundantes ao largo de São Pedro, incluindo acessórios e proteções necessárias a colocar nos quadros elétricos a montante.</t>
  </si>
  <si>
    <t>LVAV 3x185+90</t>
  </si>
  <si>
    <t>LSVAV 4x95</t>
  </si>
  <si>
    <t>LSVAV 4x16</t>
  </si>
  <si>
    <t>LSVAV 2x16</t>
  </si>
  <si>
    <t>XV 3G6</t>
  </si>
  <si>
    <t>XV 3G2,5</t>
  </si>
  <si>
    <t>REDE DE TERRAS</t>
  </si>
  <si>
    <t>Fornecimento e instalação de piquets em aço cobredado com 2 m de comprimento para execução de eletrodo de terras incluindo acessórios de ligação</t>
  </si>
  <si>
    <t>Fornecimento de condutor de cobre de 35mm2 para insterligação do barramento de terras ao eletrodo de terra</t>
  </si>
  <si>
    <t>Fornecimento e instalação de ligador amovivel e respetiva caixa</t>
  </si>
  <si>
    <t>REDE DE BAIXA TENSÃO</t>
  </si>
  <si>
    <t>Remoção e transporte para vazadouro de acordo com as indicações da fiscalização de poste de betão da rede aérea existente</t>
  </si>
  <si>
    <t>Remoção da rede de distribuição nas fachadas dos edifícios e adaptaçao das entradas à rede subterrânea, incluindo acessórios e ligaçãos necessários ao bom funcionamento.</t>
  </si>
  <si>
    <t>vg</t>
  </si>
  <si>
    <t>Fornecimento e instalação de Portinholas Tipo P100 de classe II de de isolamento para ligação dos edifícios do topo norte do Largo de São Pedro à rede de distribuição enterrada.</t>
  </si>
  <si>
    <t>Fornecimento e instalação de Portinholas Tipo P50 de classe II de de isolamento para ligação Das lanternas de IP.</t>
  </si>
  <si>
    <t>Fornecimento e Aplicação de Armário de Distribuição tipo W, incluindo maciço, e aparelhagem de proteção de acordo com os esquemas unifilares</t>
  </si>
  <si>
    <t>Adequação das proteções do AD1 existente</t>
  </si>
  <si>
    <t>g)</t>
  </si>
  <si>
    <t>Adaptação e colocação de proteções no QGBT para os Ramais do Castelo</t>
  </si>
  <si>
    <t>h)</t>
  </si>
  <si>
    <t>Abertura e tapamento de roço incluindo remate e pintura das fachadas para colocação de candeiros de iluminação pública.</t>
  </si>
  <si>
    <t>Telas finais conforme executado, em obra em suporte digital e em papel (2 coleções) efetuadas pelo empreiteiro</t>
  </si>
  <si>
    <t>ENSAIOS E CERTIFICAÇÃO</t>
  </si>
  <si>
    <t>Ensaios finais das instalações, emissão de relatório de testes termo de responsabilidade</t>
  </si>
  <si>
    <t>26.1</t>
  </si>
  <si>
    <t>27.1</t>
  </si>
  <si>
    <t>28.1</t>
  </si>
  <si>
    <t>28.2</t>
  </si>
  <si>
    <t>28.3</t>
  </si>
  <si>
    <t>29.1</t>
  </si>
  <si>
    <t>30.1</t>
  </si>
  <si>
    <t>30.2</t>
  </si>
  <si>
    <t>30.3</t>
  </si>
  <si>
    <t>31.1</t>
  </si>
  <si>
    <t>31.2</t>
  </si>
  <si>
    <t>31.3</t>
  </si>
  <si>
    <t xml:space="preserve">ESTIMATIVA ORÇAMENTAL DO PROJECTO DE EXECUÇÃO DE ITUR │JUNHO DE 2020                      </t>
  </si>
  <si>
    <t>ITUR</t>
  </si>
  <si>
    <t xml:space="preserve">NOTAS: 
1º O presente mapa de medições apenas inclui a vala  que não é comum às restantes especialidade. </t>
  </si>
  <si>
    <t>Fornecimento e instalação de câmara de visita pré-fabricada de betão armado, colocada sobre base de betão simples C20/25 (X0(P); D25; S2; Cl 1,0) de 10 cm de espessura, com tampas de ferro fundido da classe D-400 segundo NP EN 124, instalada em vias de circulação e que permitam a colocação de acabamento identico ao pavimento circundante. Incluindo p/p de betonagem e compactação do betão para a execução de base, embocadura de condutas, ligações e remates. Totalmente montada, incluindo a escavação e o enchimento perimetral posterior.</t>
  </si>
  <si>
    <t>CVR1 com de 750x600x1500 mm</t>
  </si>
  <si>
    <t>CVM de 400x400x500</t>
  </si>
  <si>
    <t>Fornecimento e aplicação de tubo Corrugado de dupla parede em varas de 6 m de cor verde, lançado em vala incluindo acessórios (espaçadeiras, conexões e fita de sinalização),  fixações e todas as ligações tudo conforme especificado em peças escritas e desenhadas.</t>
  </si>
  <si>
    <t>Ø 40mm</t>
  </si>
  <si>
    <t>REDE AÉREA</t>
  </si>
  <si>
    <t>FIBRA ÓTICA</t>
  </si>
  <si>
    <t>Fornecimento e lançamento em conduta de cabo de fibra ótica monomodo com 4 fibras entre a Museu do Largo de São Pedro e a Casa do Guarda do castelo, incluindo adaptação e acessórios d eligação nos dois bastidores</t>
  </si>
  <si>
    <t>32.1</t>
  </si>
  <si>
    <t>33.1</t>
  </si>
  <si>
    <t>34.1</t>
  </si>
  <si>
    <t>35.1</t>
  </si>
  <si>
    <t>35.2</t>
  </si>
  <si>
    <t>35.3</t>
  </si>
  <si>
    <t>35.4</t>
  </si>
  <si>
    <t>23</t>
  </si>
  <si>
    <t>23.1</t>
  </si>
  <si>
    <t>23.2</t>
  </si>
  <si>
    <t>23.3</t>
  </si>
  <si>
    <t>23.4</t>
  </si>
  <si>
    <t xml:space="preserve">ESTIMATIVA ORÇAMENTALTRABALHOS ACESSÓRIOS │JUNHO DE 2020            </t>
  </si>
  <si>
    <t>TOTAL  1 ESTALEIRO</t>
  </si>
  <si>
    <t>TOTAL DE 3 MOVIMENTOS DE TERRAS</t>
  </si>
  <si>
    <t>TOTAL DE 2 SEGURANÇA</t>
  </si>
  <si>
    <t>TOTAL DE 4 PROTECÇÃO MECÂNICA DAS TUBAGENS</t>
  </si>
  <si>
    <t>TOTAL DE TRABALHOS ACESSÓRIOS</t>
  </si>
  <si>
    <t>TOTAL ARTIGOS DO PROJECTO DE EXECUÇÃO DE ARQUITECTURA PAISAGISTA</t>
  </si>
  <si>
    <t>TOTAL DE 17 TUBAGEM</t>
  </si>
  <si>
    <t>TOTAL DE 18 NÓS E ACESSÓRIOS</t>
  </si>
  <si>
    <t>TOTAL DE 19 VÁRIOS</t>
  </si>
  <si>
    <t>TOTAL DE REDE DE ABASTECIMENTO DE ÁGUA</t>
  </si>
  <si>
    <t>TOTAL DE III 20 TUBAGEM</t>
  </si>
  <si>
    <t>TOTAL DE 21 NÓS E ACESSÓRIOS</t>
  </si>
  <si>
    <t>TOTAL DE 22 VÁRIOS</t>
  </si>
  <si>
    <t>TOTAL DE REDE DE DRENAGEM DE ÁGUAS RESIDUAIS</t>
  </si>
  <si>
    <t>ÁGUAS RESIDUAIS</t>
  </si>
  <si>
    <t>ÁGUAS PLUVIAIS</t>
  </si>
  <si>
    <t>TOTAL DE 23 TUBAGEM</t>
  </si>
  <si>
    <t>TOTAL DE 24 NÓS E ACESSÓRIOS</t>
  </si>
  <si>
    <t>TOTAL DE 25 VÁRIOS</t>
  </si>
  <si>
    <t>TOTAL DE REDE DE DRENAGEM DE ÁGUAS PLUVIAIS</t>
  </si>
  <si>
    <t>TOTAL DE 26 VALAS</t>
  </si>
  <si>
    <t>TOTAL DE 27 CÂMARAS DE VISITA</t>
  </si>
  <si>
    <t>TOTAL DE 28 TUBAGEM</t>
  </si>
  <si>
    <t>TOTAL DE 29 CANALIZAÇÕES</t>
  </si>
  <si>
    <t>TOTAL DE 30 REDE DE TERRAS</t>
  </si>
  <si>
    <t>TOTAL DE 31 VÁRIOS</t>
  </si>
  <si>
    <t>TOTAL DE INSTALAÇÕES ELÉTRICAS</t>
  </si>
  <si>
    <t>TOTAL DE 32 VALAS</t>
  </si>
  <si>
    <t>TOTAL DE 33 CÂMARAS DE VISITA</t>
  </si>
  <si>
    <t>TOTAL DE 34 TUBAGEM</t>
  </si>
  <si>
    <t>TOTAL DE 35 VÁRIOS</t>
  </si>
  <si>
    <t>TOTAL DE ITUR</t>
  </si>
  <si>
    <t xml:space="preserve">TRABALHOS ACESSÓRIOS       </t>
  </si>
  <si>
    <t>ARQUITECTURA PAISAGISTA</t>
  </si>
  <si>
    <t xml:space="preserve">REDE DE ABASTECIMENTO DE ÁGUA      </t>
  </si>
  <si>
    <t xml:space="preserve">REDE DE ITUR                   </t>
  </si>
  <si>
    <t xml:space="preserve">INSTALAÇÕES ELECTRICAS                </t>
  </si>
  <si>
    <t>Demolição de todas as estruturas lineares assinaladas na planta de demolições, designadamente: o topo do muro medieval para que seja possível refazer o boleado, os degraus e os muros (de suporte ou de delimitação) adjacentes à escada de acesso ao Paço Episcopal, o topo dos muros da zona do PT e o que se mantém na zona do Cruzeiro, a demolição integral dos muros e degraus que envolvem o Cruzeiro e que não se mantêm, o desmonte dos dois degraus superiores da escada de acesso ao Cruzeiro (para posterior aproveitamento), o ajuste do remate do muro a norte da Igreja de São Pedro para a montagem da peça terminal do capeamento (em caracol), o maciço de pedras empilhadas à mão no canto da Torre Sineira, o maciço forrado a calçada no arranque das escadas de acesso ao Cruzeiro, entre outros, incluindo o armazenamento em obra dos produtos da demolição, para eventual reaproveitamento e a remoção dos produtos da demolição do local da obra, transporte para armazém do Dono de Obra, até um raio de 10Km, ou encaminhamento final adequado de acordo com o PPGRCD, e todas as operações e materiais</t>
  </si>
  <si>
    <t>ARQUEOLOGIA</t>
  </si>
  <si>
    <t>Acompanhamento arqueológico da obra, incluindo dos trabalhos com afetação do edificado e com afetação do solo, a realizar na totalidade da área afetada pela execução dos projetos, e incluindo equipa técnica de arqueologia, conforme Caderno de Encargos de Arqueologia</t>
  </si>
  <si>
    <t>Sondagens arqueológicas manuais, quer sondagens arqueológicas manuais prévias no solo, quer sondagens arqueológicas manuais a implementar consoante o resultado dos trabalhos de acompanhamento, a realizar na totalidade da área afetada pela execução dos projetos, incluindo equipa técnica de arqueologia e antropologia, conforme Caderno de Encargos de Arqueologia</t>
  </si>
  <si>
    <t>Sondagens de diagnóstico arqueológico parietal e intervenção arqueológica de análise e registo parietal, incluindo equipa técnica de arqueologia, conforme Caderno de Encargos de Arqueologia</t>
  </si>
  <si>
    <t>Elaboração de relatórios, informações, pareceres, registo e tratamento de espólio arqueológico, em conformidade com o definido em Caderno de Encargos de Arqueologia</t>
  </si>
  <si>
    <t xml:space="preserve">Desmonte e reaplicação de calçada existente de cubos de granito, incluindo a remoção e armazenamento das pedras da calçada, em obra, alterações topográficas para correção de pendentes, abertura da caixa do pavimento, transporte e encaminhamento final adequado de acordo com o PPGRCD, compactação e regularização do solo da base da caixa do pavimento, fornecimento e colocação do betão B15 em obra, fornecimento e aplicação de cofragens, incluindo a sua montagem, escoramento e desmontagem, compactação e regularização de uma camada de “tout-venant”, fornecimento, espalhamento e compactação de uma camada de pó de pedra, reaplicação das pedras da calçada de granito, sobre a base do pavimento, fornecimento e aplicação de pó de pedra de basalto / granito para as juntas, sua compactação e rega, execução de um cordão de argamassa não aparente sob os bordos da calçada sempre que esta limita com o solo, fornecimento e colocação de argamassa com resina epoxy sobre as tampas rebaixadas das caixas técnicas, substituição das pedras partidas ou que se venham a partir durante a execução, por outras iguais e todas as operações e o fornecimento dos materiais necessários conforme desenhos e caderno de encargos
</t>
  </si>
  <si>
    <t xml:space="preserve">Fornecimento e colocação de degrau simples em vidraço Ataíja creme, amaciado nas faces à vista, para acesso à cobertura do PT, com 0,600m de largura, por 0,400m de altura e aproximadamente 2,220m de comprimento, sendo um dos topos ligeiramente sutado, para manter a direção do muro, incluindo a escavação / aterro geral e abertura de caixa para a sapata, carga, transporte e encaminhamento final adequado, dos materiais retirados, de acordo com o PPGRCD,  compactação e regularização do solo da base da caixa da sapata, fornecimento e colocação do betão B15 em obra, fornecimento e aplicação de cofragens, incluindo a sua montagem, escoramento e desmontagem, execução dos cortes e remates necessários e todas as operações e o fornecimento dos materiais necessários conforme desenhos e caderno de encargos
</t>
  </si>
  <si>
    <r>
      <t>m</t>
    </r>
    <r>
      <rPr>
        <vertAlign val="superscript"/>
        <sz val="9"/>
        <rFont val="Arial"/>
        <family val="2"/>
      </rPr>
      <t>3</t>
    </r>
  </si>
  <si>
    <r>
      <t>m</t>
    </r>
    <r>
      <rPr>
        <b/>
        <vertAlign val="superscript"/>
        <sz val="9"/>
        <rFont val="Arial"/>
        <family val="2"/>
      </rPr>
      <t>3</t>
    </r>
  </si>
  <si>
    <r>
      <t>Marco de Incêndio derrubavel do tipo "Classic" PN16, da "</t>
    </r>
    <r>
      <rPr>
        <i/>
        <sz val="9"/>
        <rFont val="Arial"/>
        <family val="2"/>
      </rPr>
      <t>Fucoli Somepal</t>
    </r>
    <r>
      <rPr>
        <sz val="9"/>
        <rFont val="Arial"/>
        <family val="2"/>
      </rPr>
      <t>" ou homologado equivalente, com tomadas de água do tipo Storz anti-roubo DN100, DN65 e DN50, Curva 90º de Pé em FFD Flangeada PN16 Ø100 incorporada e dimensões de acordo com projecto, com cor de acordo com o especidicado com projecto paisagista.</t>
    </r>
  </si>
  <si>
    <r>
      <t xml:space="preserve">Fornecimento e instalação, </t>
    </r>
    <r>
      <rPr>
        <u/>
        <sz val="9"/>
        <rFont val="Arial"/>
        <family val="2"/>
      </rPr>
      <t>caso a rede existente na zona não seja DN200 ou se encontre danificada,</t>
    </r>
    <r>
      <rPr>
        <sz val="9"/>
        <rFont val="Arial"/>
        <family val="2"/>
      </rPr>
      <t xml:space="preserve"> de tubagem em polipropileno corrugado SN8 com ligações por bocas com junta elastica de estanquidade em troços de rede de drenagem de águas residuais domésticas gravitica no Largo de S. Pedro e Ligação à Rua Manuel de Arriaga, todos os trabalhos necessários, acessórios, materais e reposição de ligações</t>
    </r>
  </si>
  <si>
    <t>TOTAL DE ARQUITECTURA PAISAGISTA</t>
  </si>
  <si>
    <t>TOTAL DE TODOS OS TRABALHOS</t>
  </si>
  <si>
    <r>
      <t xml:space="preserve">REABILITAÇÃO DO LARGO DE SÃO PEDRO E DO ACESSO AO CASTELO DE LEIRIA  │ </t>
    </r>
    <r>
      <rPr>
        <sz val="9"/>
        <rFont val="Arial"/>
        <family val="2"/>
      </rPr>
      <t>CÂMARA MUNICIPAL DE LEIRIA</t>
    </r>
  </si>
  <si>
    <r>
      <t>Aesculus x carnea</t>
    </r>
    <r>
      <rPr>
        <sz val="9"/>
        <rFont val="Arial"/>
        <family val="2"/>
      </rPr>
      <t xml:space="preserve"> castanheiro de flores vermelhas </t>
    </r>
  </si>
  <si>
    <r>
      <t xml:space="preserve">Cupressus </t>
    </r>
    <r>
      <rPr>
        <sz val="9"/>
        <rFont val="Arial"/>
        <family val="2"/>
      </rPr>
      <t>sp.       "Cedro" / cipreste</t>
    </r>
  </si>
  <si>
    <r>
      <t>Viburnum tinus</t>
    </r>
    <r>
      <rPr>
        <sz val="9"/>
        <rFont val="Arial"/>
        <family val="2"/>
      </rPr>
      <t xml:space="preserve">   folhado</t>
    </r>
  </si>
  <si>
    <r>
      <t xml:space="preserve">BETÃO ARMADO </t>
    </r>
    <r>
      <rPr>
        <b/>
        <sz val="9"/>
        <color indexed="10"/>
        <rFont val="Arial"/>
        <family val="2"/>
      </rPr>
      <t xml:space="preserve"> </t>
    </r>
  </si>
  <si>
    <r>
      <t xml:space="preserve">Cupressus sempervirens </t>
    </r>
    <r>
      <rPr>
        <sz val="9"/>
        <rFont val="Arial"/>
        <family val="2"/>
      </rPr>
      <t xml:space="preserve">  cipreste (1,5m)</t>
    </r>
  </si>
  <si>
    <r>
      <t xml:space="preserve">Quercus faginea   </t>
    </r>
    <r>
      <rPr>
        <sz val="9"/>
        <rFont val="Arial"/>
        <family val="2"/>
      </rPr>
      <t>carvalho-cerquinho (PAP10/12)</t>
    </r>
  </si>
  <si>
    <r>
      <t xml:space="preserve">Tilia cordata   </t>
    </r>
    <r>
      <rPr>
        <sz val="9"/>
        <rFont val="Arial"/>
        <family val="2"/>
      </rPr>
      <t>tília-de-folhas-pequenas (PAP16/18)</t>
    </r>
  </si>
  <si>
    <r>
      <t xml:space="preserve">Buxus sempervirens   </t>
    </r>
    <r>
      <rPr>
        <sz val="9"/>
        <rFont val="Arial"/>
        <family val="2"/>
      </rPr>
      <t>buxo (0,500m)</t>
    </r>
  </si>
  <si>
    <r>
      <t xml:space="preserve">Fornecimento e montagem de projetor de embutir no pavimento com </t>
    </r>
    <r>
      <rPr>
        <b/>
        <sz val="9"/>
        <rFont val="Arial"/>
        <family val="2"/>
      </rPr>
      <t>feixe assimétrico</t>
    </r>
    <r>
      <rPr>
        <sz val="9"/>
        <rFont val="Arial"/>
        <family val="2"/>
      </rPr>
      <t>, com aro de alumínio lacado a cor grafite, circular, com 0,220m de diâmetro, IP67 e resistência até 3500kg a 30 km/h, ângulo assimétrico de 54º, LED de 16.6W, com um fluxo luminoso de 1520 lúmen, a 3000K (luz quente) do tipo "SIMES, ref. S.7971W.24", ou equivalente, incluindo a execução de caixa drenante com brita, sob o projetor e todas as operações e o fornecimento dos materiais necessários conforme desenhos e caderno de encargos</t>
    </r>
  </si>
  <si>
    <r>
      <t xml:space="preserve">Fornecimento e montagem de projetor de embutir no pavimento com </t>
    </r>
    <r>
      <rPr>
        <b/>
        <sz val="9"/>
        <rFont val="Arial"/>
        <family val="2"/>
      </rPr>
      <t>feixe simétrico</t>
    </r>
    <r>
      <rPr>
        <sz val="9"/>
        <rFont val="Arial"/>
        <family val="2"/>
      </rPr>
      <t>, com aro de alumínio lacado a cor grafite, circular, com 0,220m de diâmetro, IP67 e resistência até 3500kg a 30 km/h, ângulo simétrico de 33º, LED de 15.2W, com um fluxo luminoso de 1522 lúmen, a 3000K (luz quente) do tipo "SIMES, ref. S.7972W.24", ou equivalente, incluindo a execução de caixa drenante com brita, sob o projetor e todas as operações e o fornecimento dos materiais necessários conforme desenhos e caderno de encargos</t>
    </r>
  </si>
  <si>
    <t>REDES DE DRENAGEM DE ÁGUAS RESIDUAIS</t>
  </si>
  <si>
    <t>TOTAL DE ARQUEOLOGIA</t>
  </si>
  <si>
    <t>TOTAL DE 36 ARQUEOLOGIA</t>
  </si>
  <si>
    <t>TOTAL  DE 1 ESTALEIRO</t>
  </si>
  <si>
    <t>TOTAL DE 5 TRABALHOS PRELIMINARES</t>
  </si>
  <si>
    <t>TOTAL DE 6 CONSTRUÇÃO DE PAVIMENTOS</t>
  </si>
  <si>
    <t>TOTAL DE 7 REVESTIMENTOS</t>
  </si>
  <si>
    <t>TOTAL DE 8 CANTARIAS DIVERSAS</t>
  </si>
  <si>
    <t>TOTAL DE 9 ALVENARIA DE PEDRA</t>
  </si>
  <si>
    <t>TOTAL DE 10 BETÃO ARMADO</t>
  </si>
  <si>
    <t>TOTAL DE 11 SERRALHARIAS</t>
  </si>
  <si>
    <t>TOTAL DE 12 SINALÉTICA</t>
  </si>
  <si>
    <t>TOTAL DE 13 PLANTAÇÕES E SEMENTEIRAS</t>
  </si>
  <si>
    <t>TOTAL DE 14 EQUIPAMENTO</t>
  </si>
  <si>
    <t>TOTAL DE 15 EQUIPAMENTO DE ILUMINAÇÃO</t>
  </si>
  <si>
    <t>TOTAL DE 16 TRABALHOS DIVERSOS</t>
  </si>
  <si>
    <t>Fornecimento e montagem de banco triplo, em cantaria de vidraço Ataíja creme, amaciado e gravado, constituído por três lajes com 0,200m de espessura, 0,500m largura e 2,200m de comprimento, poisado sobre calçada, com um desnível de 0,200m, incluindo a montagem de um varão de aço inox AISI 316 com 0,040m de diâmetro, chumbado sob a laje e a uma sapata de betão, incluindo abertura de caixa para a sapata, carga, transporte e encaminhamento final adequado, dos materiais retirados, de acordo com o PPGRCD, compactação e regularização do solo da base da caixa da sapata, fornecimento e colocação do betão B15 em obra, fornecimento e aplicação de cofragens, incluindo a sua montagem, escoramento e desmontagem, fornecimento e montagem de banco triplo, em cantaria de vidraço Ataíja creme amaciado, incluindo gravação de frase e pé único em varão de aço inox, fornecimento e aplicação de cunhas de vidraço e de pernes em varão de aço inox AISI 316 com 0,010m de diâmetro e 0,040m de comprimento, gravação de frase com caracteres, do tipo “romano”, com cerca de 0,070m x 0,070m (máximo) cada, 0,015m de espessura e 0,010m de rebaixo, e todas as  operações e o fornecimento dos materiais necessários conforme desenhos e caderno de encargos</t>
  </si>
  <si>
    <t xml:space="preserve">Execução de muro de suporte em betão armado, no remate norte do muro medieval, a poente do Paço Episcopal, incluindo escavação / aterro geral, carga, transporte e encaminhamento final adequado, dos materiais retirados, de acordo com o PPGRCD, fornecimento e colocação do betão B25 em obra, fornecimento, execução e colocação de armaduras em obra, fornecimento e aplicação de cofragens, incluindo a sua montagem, escoramento e desmontagem, os ensaios de controlo de betão, conforme projeto de estruturas, os cortes e remates necessários, impermeabilização dos elementos enterrados e todas as operações e o fornecimento dos materiais necessários conforme desenhos e caderno de encargos.
</t>
  </si>
  <si>
    <t>Execução de reforço estrutural da laje de cobertura do PT, incluindo a remoção do revestimento de brita da cobertura, abertura de caixa para a entrega de cada uma das vigas, carga, transporte e encaminhamento final adequado, dos materiais retirados, de acordo com o PPGRCD, fornecimento e montagem de grelha metálica de IPE 120 // 0.5 chapeado por cima com 0.006m, execução de pintura para elementos em estrutura metálica (incluindo a chapa) para ambiente de corrosividade atmosférica tipo C4, segundo a Norma ISO 12944 e todas as operações e o fornecimento dos materiais necessários conforme desenhos e caderno de encargos.</t>
  </si>
  <si>
    <t>36.1</t>
  </si>
  <si>
    <t>36.2</t>
  </si>
  <si>
    <t>36.3</t>
  </si>
  <si>
    <t>36.4</t>
  </si>
</sst>
</file>

<file path=xl/styles.xml><?xml version="1.0" encoding="utf-8"?>
<styleSheet xmlns="http://schemas.openxmlformats.org/spreadsheetml/2006/main">
  <numFmts count="6">
    <numFmt numFmtId="164" formatCode="#,##0.00\ &quot;€&quot;"/>
    <numFmt numFmtId="165" formatCode="#,##0.00\ _€"/>
    <numFmt numFmtId="166" formatCode="#,##0.00&quot; €&quot;"/>
    <numFmt numFmtId="167" formatCode="[$$-409]#,##0;\-[$$-409]#,##0"/>
    <numFmt numFmtId="168" formatCode="[$$-409]#,##0.00;\-[$$-409]#,##0.00"/>
    <numFmt numFmtId="169" formatCode="#,##0\ [$€-1];[Red]\-#,##0\ [$€-1]"/>
  </numFmts>
  <fonts count="53">
    <font>
      <sz val="10"/>
      <name val="Arial"/>
    </font>
    <font>
      <sz val="10"/>
      <name val="Arial Narrow"/>
      <family val="2"/>
    </font>
    <font>
      <b/>
      <sz val="10"/>
      <name val="Arial Narrow"/>
      <family val="2"/>
    </font>
    <font>
      <b/>
      <sz val="9"/>
      <name val="Arial Narrow"/>
      <family val="2"/>
    </font>
    <font>
      <sz val="10"/>
      <color indexed="55"/>
      <name val="Arial Narrow"/>
      <family val="2"/>
    </font>
    <font>
      <sz val="10"/>
      <color indexed="10"/>
      <name val="Arial Narrow"/>
      <family val="2"/>
    </font>
    <font>
      <b/>
      <sz val="15"/>
      <name val="Arial Narrow"/>
      <family val="2"/>
    </font>
    <font>
      <sz val="10"/>
      <name val="Arial"/>
      <family val="2"/>
    </font>
    <font>
      <sz val="10"/>
      <name val="Arial"/>
      <family val="2"/>
    </font>
    <font>
      <i/>
      <sz val="10"/>
      <name val="Arial"/>
      <family val="2"/>
    </font>
    <font>
      <sz val="9"/>
      <name val="Arial"/>
      <family val="2"/>
    </font>
    <font>
      <i/>
      <sz val="9"/>
      <name val="Arial"/>
      <family val="2"/>
    </font>
    <font>
      <b/>
      <sz val="11"/>
      <name val="Arial Narrow"/>
      <family val="2"/>
    </font>
    <font>
      <sz val="11"/>
      <name val="Arial Narrow"/>
      <family val="2"/>
    </font>
    <font>
      <b/>
      <sz val="10"/>
      <name val="Arial"/>
      <family val="2"/>
    </font>
    <font>
      <b/>
      <sz val="10"/>
      <color indexed="10"/>
      <name val="Arial Narrow"/>
      <family val="2"/>
    </font>
    <font>
      <b/>
      <sz val="11"/>
      <name val="Arial"/>
      <family val="2"/>
    </font>
    <font>
      <b/>
      <sz val="10.5"/>
      <color theme="1"/>
      <name val="Arial Narrow"/>
      <family val="2"/>
    </font>
    <font>
      <b/>
      <sz val="9"/>
      <color rgb="FFFF0000"/>
      <name val="Futura Lt BT"/>
      <family val="2"/>
    </font>
    <font>
      <b/>
      <i/>
      <sz val="9"/>
      <color rgb="FFFF0000"/>
      <name val="Futura Lt BT"/>
      <family val="2"/>
    </font>
    <font>
      <b/>
      <sz val="9"/>
      <color theme="0"/>
      <name val="Futura Lt BT"/>
      <family val="2"/>
    </font>
    <font>
      <b/>
      <sz val="9"/>
      <name val="Futura Lt BT"/>
      <family val="2"/>
    </font>
    <font>
      <sz val="9"/>
      <name val="Futura Lt BT"/>
      <family val="2"/>
    </font>
    <font>
      <vertAlign val="superscript"/>
      <sz val="9"/>
      <name val="Futura Lt BT"/>
      <family val="2"/>
    </font>
    <font>
      <b/>
      <vertAlign val="superscript"/>
      <sz val="9"/>
      <name val="Futura Lt BT"/>
      <family val="2"/>
    </font>
    <font>
      <i/>
      <sz val="9"/>
      <name val="Futura Lt BT"/>
      <family val="2"/>
    </font>
    <font>
      <u/>
      <sz val="9"/>
      <name val="Futura Lt BT"/>
      <family val="2"/>
    </font>
    <font>
      <sz val="9"/>
      <color rgb="FFFF0000"/>
      <name val="Futura Lt BT"/>
      <family val="2"/>
    </font>
    <font>
      <b/>
      <sz val="9"/>
      <color indexed="9"/>
      <name val="Futura Lt BT"/>
      <family val="2"/>
    </font>
    <font>
      <b/>
      <i/>
      <sz val="9"/>
      <name val="Futura Lt BT"/>
      <family val="2"/>
    </font>
    <font>
      <b/>
      <sz val="9"/>
      <color indexed="10"/>
      <name val="Futura Lt BT"/>
      <family val="2"/>
    </font>
    <font>
      <sz val="9"/>
      <color indexed="10"/>
      <name val="Futura Lt BT"/>
      <family val="2"/>
    </font>
    <font>
      <b/>
      <sz val="9"/>
      <name val="Futura Lt BT"/>
    </font>
    <font>
      <b/>
      <sz val="9"/>
      <name val="Arial"/>
      <family val="2"/>
    </font>
    <font>
      <b/>
      <sz val="9"/>
      <color rgb="FFFF0000"/>
      <name val="Arial"/>
      <family val="2"/>
    </font>
    <font>
      <b/>
      <i/>
      <sz val="9"/>
      <color rgb="FFFF0000"/>
      <name val="Arial"/>
      <family val="2"/>
    </font>
    <font>
      <b/>
      <sz val="14"/>
      <name val="Arial"/>
      <family val="2"/>
    </font>
    <font>
      <vertAlign val="superscript"/>
      <sz val="9"/>
      <name val="Arial"/>
      <family val="2"/>
    </font>
    <font>
      <b/>
      <vertAlign val="superscript"/>
      <sz val="9"/>
      <name val="Arial"/>
      <family val="2"/>
    </font>
    <font>
      <b/>
      <sz val="14"/>
      <color theme="1"/>
      <name val="Arial"/>
      <family val="2"/>
    </font>
    <font>
      <u/>
      <sz val="9"/>
      <name val="Arial"/>
      <family val="2"/>
    </font>
    <font>
      <sz val="9"/>
      <color rgb="FFFF0000"/>
      <name val="Arial"/>
      <family val="2"/>
    </font>
    <font>
      <b/>
      <sz val="9"/>
      <color indexed="9"/>
      <name val="Arial"/>
      <family val="2"/>
    </font>
    <font>
      <b/>
      <i/>
      <sz val="9"/>
      <name val="Arial"/>
      <family val="2"/>
    </font>
    <font>
      <b/>
      <sz val="9"/>
      <color indexed="10"/>
      <name val="Arial"/>
      <family val="2"/>
    </font>
    <font>
      <sz val="9"/>
      <color indexed="10"/>
      <name val="Arial"/>
      <family val="2"/>
    </font>
    <font>
      <b/>
      <sz val="9"/>
      <color theme="1"/>
      <name val="Arial"/>
      <family val="2"/>
    </font>
    <font>
      <b/>
      <sz val="12"/>
      <name val="Arial"/>
      <family val="2"/>
    </font>
    <font>
      <b/>
      <sz val="16"/>
      <name val="Arial"/>
      <family val="2"/>
    </font>
    <font>
      <sz val="12"/>
      <name val="Arial"/>
      <family val="2"/>
    </font>
    <font>
      <sz val="16"/>
      <name val="Arial"/>
      <family val="2"/>
    </font>
    <font>
      <b/>
      <sz val="9"/>
      <color indexed="55"/>
      <name val="Arial"/>
      <family val="2"/>
    </font>
    <font>
      <b/>
      <u/>
      <sz val="16"/>
      <name val="Arial"/>
      <family val="2"/>
    </font>
  </fonts>
  <fills count="12">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499984740745262"/>
        <bgColor indexed="9"/>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indexed="23"/>
        <bgColor indexed="9"/>
      </patternFill>
    </fill>
  </fills>
  <borders count="35">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8"/>
      </bottom>
      <diagonal/>
    </border>
    <border>
      <left style="thin">
        <color indexed="8"/>
      </left>
      <right style="thin">
        <color indexed="55"/>
      </right>
      <top style="thin">
        <color indexed="8"/>
      </top>
      <bottom style="thin">
        <color indexed="8"/>
      </bottom>
      <diagonal/>
    </border>
    <border>
      <left style="thin">
        <color indexed="55"/>
      </left>
      <right style="thin">
        <color indexed="55"/>
      </right>
      <top style="thin">
        <color indexed="8"/>
      </top>
      <bottom style="thin">
        <color indexed="8"/>
      </bottom>
      <diagonal/>
    </border>
    <border>
      <left style="thin">
        <color indexed="55"/>
      </left>
      <right style="thin">
        <color indexed="55"/>
      </right>
      <top style="thin">
        <color indexed="8"/>
      </top>
      <bottom/>
      <diagonal/>
    </border>
    <border>
      <left style="thin">
        <color indexed="55"/>
      </left>
      <right/>
      <top style="thin">
        <color indexed="8"/>
      </top>
      <bottom style="thin">
        <color indexed="55"/>
      </bottom>
      <diagonal/>
    </border>
    <border>
      <left/>
      <right/>
      <top style="thin">
        <color indexed="8"/>
      </top>
      <bottom style="thin">
        <color indexed="55"/>
      </bottom>
      <diagonal/>
    </border>
    <border>
      <left style="thin">
        <color indexed="55"/>
      </left>
      <right style="thin">
        <color indexed="55"/>
      </right>
      <top/>
      <bottom style="thin">
        <color indexed="8"/>
      </bottom>
      <diagonal/>
    </border>
    <border>
      <left style="thin">
        <color indexed="55"/>
      </left>
      <right style="thin">
        <color indexed="55"/>
      </right>
      <top style="thin">
        <color indexed="55"/>
      </top>
      <bottom style="thin">
        <color indexed="8"/>
      </bottom>
      <diagonal/>
    </border>
    <border>
      <left style="thin">
        <color indexed="55"/>
      </left>
      <right/>
      <top style="thin">
        <color indexed="55"/>
      </top>
      <bottom style="thin">
        <color indexed="8"/>
      </bottom>
      <diagonal/>
    </border>
    <border>
      <left/>
      <right style="hair">
        <color indexed="64"/>
      </right>
      <top/>
      <bottom/>
      <diagonal/>
    </border>
    <border>
      <left/>
      <right style="hair">
        <color indexed="64"/>
      </right>
      <top/>
      <bottom style="thin">
        <color indexed="8"/>
      </bottom>
      <diagonal/>
    </border>
  </borders>
  <cellStyleXfs count="2">
    <xf numFmtId="0" fontId="0" fillId="0" borderId="0"/>
    <xf numFmtId="0" fontId="7" fillId="0" borderId="0"/>
  </cellStyleXfs>
  <cellXfs count="510">
    <xf numFmtId="0" fontId="0" fillId="0" borderId="0" xfId="0"/>
    <xf numFmtId="0" fontId="1" fillId="0" borderId="1" xfId="0" applyFont="1" applyBorder="1"/>
    <xf numFmtId="0" fontId="1" fillId="0" borderId="1" xfId="0" applyFont="1" applyBorder="1" applyAlignment="1">
      <alignment vertical="justify"/>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center" vertical="top" wrapText="1"/>
    </xf>
    <xf numFmtId="0" fontId="1" fillId="0" borderId="0" xfId="0" applyFont="1" applyBorder="1" applyAlignment="1">
      <alignment horizontal="center" vertical="top"/>
    </xf>
    <xf numFmtId="0" fontId="2" fillId="0" borderId="0" xfId="0" applyFont="1" applyFill="1" applyBorder="1" applyAlignment="1">
      <alignment horizontal="center" vertical="center"/>
    </xf>
    <xf numFmtId="2" fontId="1" fillId="0" borderId="0" xfId="0" applyNumberFormat="1" applyFont="1" applyFill="1" applyBorder="1" applyAlignment="1">
      <alignment horizontal="center" vertical="top" wrapText="1"/>
    </xf>
    <xf numFmtId="2" fontId="1" fillId="0" borderId="0" xfId="0" applyNumberFormat="1" applyFont="1" applyFill="1" applyBorder="1" applyAlignment="1">
      <alignment horizontal="center" vertical="top"/>
    </xf>
    <xf numFmtId="0" fontId="1" fillId="0" borderId="2" xfId="0" applyFont="1" applyBorder="1"/>
    <xf numFmtId="0" fontId="8" fillId="0" borderId="0" xfId="0" applyFont="1" applyFill="1" applyBorder="1" applyAlignment="1">
      <alignment horizontal="justify" vertical="top" wrapText="1"/>
    </xf>
    <xf numFmtId="0" fontId="2" fillId="0" borderId="0" xfId="0" applyFont="1" applyFill="1" applyBorder="1" applyAlignment="1">
      <alignment horizontal="center" vertical="top"/>
    </xf>
    <xf numFmtId="0" fontId="5" fillId="0" borderId="2" xfId="0" applyFont="1" applyBorder="1"/>
    <xf numFmtId="0" fontId="8" fillId="0" borderId="3" xfId="0" applyFont="1" applyFill="1" applyBorder="1" applyAlignment="1">
      <alignment horizontal="justify" vertical="top" wrapText="1"/>
    </xf>
    <xf numFmtId="0" fontId="8" fillId="0" borderId="4" xfId="0" applyFont="1" applyFill="1" applyBorder="1" applyAlignment="1">
      <alignment horizontal="justify" vertical="top" wrapText="1"/>
    </xf>
    <xf numFmtId="164" fontId="1" fillId="0" borderId="0" xfId="0" applyNumberFormat="1" applyFont="1" applyFill="1" applyBorder="1" applyAlignment="1">
      <alignment horizontal="center" vertical="top" wrapText="1"/>
    </xf>
    <xf numFmtId="0" fontId="1" fillId="0" borderId="0" xfId="0" applyFont="1" applyFill="1" applyBorder="1" applyAlignment="1">
      <alignment vertical="top"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top"/>
    </xf>
    <xf numFmtId="0" fontId="1" fillId="0" borderId="10" xfId="0" applyFont="1" applyFill="1" applyBorder="1" applyAlignment="1">
      <alignment horizontal="center" vertical="top" wrapText="1"/>
    </xf>
    <xf numFmtId="164" fontId="1" fillId="0" borderId="10" xfId="0" applyNumberFormat="1" applyFont="1" applyFill="1" applyBorder="1" applyAlignment="1">
      <alignment horizontal="center" vertical="top" wrapText="1"/>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2" fontId="1" fillId="0" borderId="10" xfId="0" applyNumberFormat="1" applyFont="1" applyFill="1" applyBorder="1" applyAlignment="1">
      <alignment horizontal="center" vertical="top" wrapText="1"/>
    </xf>
    <xf numFmtId="0" fontId="2" fillId="0" borderId="8" xfId="0" applyFont="1" applyFill="1" applyBorder="1" applyAlignment="1">
      <alignment horizontal="center" vertical="top"/>
    </xf>
    <xf numFmtId="164" fontId="1" fillId="0" borderId="11" xfId="0" applyNumberFormat="1" applyFont="1" applyFill="1" applyBorder="1" applyAlignment="1">
      <alignment horizontal="center" vertical="top" wrapText="1"/>
    </xf>
    <xf numFmtId="0" fontId="2" fillId="3" borderId="5" xfId="0" applyFont="1" applyFill="1" applyBorder="1" applyAlignment="1">
      <alignment horizontal="center" vertical="center"/>
    </xf>
    <xf numFmtId="0" fontId="3" fillId="3" borderId="6" xfId="0" applyFont="1" applyFill="1" applyBorder="1" applyAlignment="1">
      <alignment horizontal="left" vertical="center"/>
    </xf>
    <xf numFmtId="0" fontId="4" fillId="3" borderId="6" xfId="0" applyFont="1" applyFill="1" applyBorder="1" applyAlignment="1">
      <alignment vertical="center"/>
    </xf>
    <xf numFmtId="0" fontId="4" fillId="3" borderId="7" xfId="0" applyFont="1" applyFill="1" applyBorder="1" applyAlignment="1">
      <alignment vertical="center"/>
    </xf>
    <xf numFmtId="0" fontId="2" fillId="3" borderId="6" xfId="0" applyFont="1" applyFill="1" applyBorder="1" applyAlignment="1">
      <alignment horizontal="justify" vertical="center" wrapText="1"/>
    </xf>
    <xf numFmtId="0" fontId="1" fillId="3" borderId="6" xfId="0" applyFont="1" applyFill="1" applyBorder="1" applyAlignment="1">
      <alignment vertical="center"/>
    </xf>
    <xf numFmtId="0" fontId="1" fillId="3" borderId="7" xfId="0" applyFont="1" applyFill="1" applyBorder="1" applyAlignment="1">
      <alignment vertical="center"/>
    </xf>
    <xf numFmtId="0" fontId="1" fillId="3" borderId="6" xfId="0" applyFont="1" applyFill="1" applyBorder="1" applyAlignment="1">
      <alignment horizontal="center" vertical="top" wrapText="1"/>
    </xf>
    <xf numFmtId="0" fontId="1" fillId="3" borderId="7" xfId="0" applyFont="1" applyFill="1" applyBorder="1" applyAlignment="1">
      <alignment horizontal="center" vertical="top" wrapText="1"/>
    </xf>
    <xf numFmtId="0" fontId="8" fillId="0" borderId="12" xfId="0" applyFont="1" applyFill="1" applyBorder="1" applyAlignment="1">
      <alignment horizontal="justify" vertical="top" wrapText="1"/>
    </xf>
    <xf numFmtId="0" fontId="9" fillId="0" borderId="10" xfId="0" applyFont="1" applyFill="1" applyBorder="1" applyAlignment="1">
      <alignment horizontal="justify" vertical="top" wrapText="1"/>
    </xf>
    <xf numFmtId="0" fontId="8" fillId="0" borderId="10" xfId="0" applyFont="1" applyFill="1" applyBorder="1" applyAlignment="1">
      <alignment horizontal="justify" vertical="top" wrapText="1"/>
    </xf>
    <xf numFmtId="0" fontId="2" fillId="0" borderId="13" xfId="0" applyFont="1" applyFill="1" applyBorder="1" applyAlignment="1">
      <alignment horizontal="center" vertical="top"/>
    </xf>
    <xf numFmtId="0" fontId="2" fillId="0" borderId="14" xfId="0" applyFont="1" applyFill="1" applyBorder="1" applyAlignment="1">
      <alignment horizontal="center" vertical="top"/>
    </xf>
    <xf numFmtId="0" fontId="8" fillId="0" borderId="14" xfId="0" applyFont="1" applyFill="1" applyBorder="1" applyAlignment="1">
      <alignment horizontal="justify" vertical="top" wrapText="1"/>
    </xf>
    <xf numFmtId="0" fontId="2" fillId="0" borderId="4" xfId="0" applyFont="1" applyFill="1" applyBorder="1" applyAlignment="1">
      <alignment horizontal="center" vertical="top"/>
    </xf>
    <xf numFmtId="0" fontId="8" fillId="0" borderId="11" xfId="0" applyFont="1" applyFill="1" applyBorder="1" applyAlignment="1">
      <alignment horizontal="justify" vertical="top" wrapText="1"/>
    </xf>
    <xf numFmtId="0" fontId="1" fillId="0" borderId="15" xfId="0" applyFont="1" applyFill="1" applyBorder="1" applyAlignment="1">
      <alignment horizontal="center" vertical="top" wrapText="1"/>
    </xf>
    <xf numFmtId="2" fontId="1" fillId="0" borderId="15" xfId="0" applyNumberFormat="1" applyFont="1" applyFill="1" applyBorder="1" applyAlignment="1">
      <alignment horizontal="center" vertical="top" wrapText="1"/>
    </xf>
    <xf numFmtId="164" fontId="1" fillId="0" borderId="15" xfId="0" applyNumberFormat="1" applyFont="1" applyFill="1" applyBorder="1" applyAlignment="1">
      <alignment horizontal="center" vertical="top" wrapText="1"/>
    </xf>
    <xf numFmtId="0" fontId="8" fillId="0" borderId="13" xfId="0" applyFont="1" applyFill="1" applyBorder="1" applyAlignment="1">
      <alignment horizontal="justify" vertical="top" wrapText="1"/>
    </xf>
    <xf numFmtId="0" fontId="2" fillId="0" borderId="5" xfId="0" applyFont="1" applyFill="1" applyBorder="1" applyAlignment="1">
      <alignment horizontal="center" vertical="top"/>
    </xf>
    <xf numFmtId="164" fontId="1" fillId="0" borderId="6" xfId="0" applyNumberFormat="1" applyFont="1" applyFill="1" applyBorder="1" applyAlignment="1">
      <alignment horizontal="center" vertical="top" wrapText="1"/>
    </xf>
    <xf numFmtId="164" fontId="1" fillId="0" borderId="7" xfId="0" applyNumberFormat="1" applyFont="1" applyFill="1" applyBorder="1" applyAlignment="1">
      <alignment horizontal="center" vertical="top" wrapText="1"/>
    </xf>
    <xf numFmtId="0" fontId="1" fillId="0" borderId="15" xfId="0" applyFont="1" applyBorder="1" applyAlignment="1">
      <alignment horizontal="center" vertical="top"/>
    </xf>
    <xf numFmtId="0" fontId="0" fillId="0" borderId="13" xfId="0" applyFill="1" applyBorder="1" applyAlignment="1">
      <alignment horizontal="justify" vertical="top" wrapText="1"/>
    </xf>
    <xf numFmtId="0" fontId="2" fillId="4" borderId="14" xfId="0" applyFont="1" applyFill="1" applyBorder="1" applyAlignment="1">
      <alignment horizontal="center" vertical="center"/>
    </xf>
    <xf numFmtId="0" fontId="9" fillId="0" borderId="14" xfId="0" applyFont="1" applyFill="1" applyBorder="1" applyAlignment="1">
      <alignment horizontal="justify" vertical="top" wrapText="1"/>
    </xf>
    <xf numFmtId="0" fontId="9" fillId="0" borderId="4" xfId="0" applyFont="1" applyFill="1" applyBorder="1" applyAlignment="1">
      <alignment horizontal="justify" vertical="center"/>
    </xf>
    <xf numFmtId="0" fontId="1" fillId="0" borderId="15" xfId="0" applyFont="1" applyFill="1" applyBorder="1" applyAlignment="1">
      <alignment horizontal="center" vertical="center"/>
    </xf>
    <xf numFmtId="2" fontId="1" fillId="0" borderId="15" xfId="0" applyNumberFormat="1" applyFont="1" applyFill="1" applyBorder="1" applyAlignment="1">
      <alignment horizontal="center" vertical="center"/>
    </xf>
    <xf numFmtId="0" fontId="1" fillId="0" borderId="15" xfId="0" applyFont="1" applyFill="1" applyBorder="1" applyAlignment="1">
      <alignment horizontal="center" vertical="top"/>
    </xf>
    <xf numFmtId="2" fontId="1" fillId="0" borderId="15" xfId="0" applyNumberFormat="1" applyFont="1" applyFill="1" applyBorder="1" applyAlignment="1">
      <alignment horizontal="center" vertical="top"/>
    </xf>
    <xf numFmtId="0" fontId="1" fillId="0" borderId="6" xfId="0" applyFont="1" applyFill="1" applyBorder="1" applyAlignment="1">
      <alignment horizontal="center" vertical="top"/>
    </xf>
    <xf numFmtId="2" fontId="1" fillId="0" borderId="6" xfId="0" applyNumberFormat="1" applyFont="1" applyFill="1" applyBorder="1" applyAlignment="1">
      <alignment horizontal="center" vertical="top"/>
    </xf>
    <xf numFmtId="4" fontId="1" fillId="0" borderId="1" xfId="0" applyNumberFormat="1" applyFont="1" applyBorder="1"/>
    <xf numFmtId="0" fontId="8" fillId="0" borderId="13" xfId="0" applyFont="1" applyBorder="1" applyAlignment="1">
      <alignment horizontal="justify" vertical="top" wrapText="1"/>
    </xf>
    <xf numFmtId="0" fontId="2" fillId="0" borderId="16" xfId="0" applyFont="1" applyFill="1" applyBorder="1" applyAlignment="1">
      <alignment horizontal="center" vertical="top"/>
    </xf>
    <xf numFmtId="0" fontId="1" fillId="0" borderId="17" xfId="0" applyFont="1" applyFill="1" applyBorder="1" applyAlignment="1">
      <alignment horizontal="center" vertical="top"/>
    </xf>
    <xf numFmtId="2" fontId="1" fillId="0" borderId="17" xfId="0" applyNumberFormat="1" applyFont="1" applyFill="1" applyBorder="1" applyAlignment="1">
      <alignment horizontal="center" vertical="top"/>
    </xf>
    <xf numFmtId="164" fontId="1" fillId="0" borderId="17" xfId="0" applyNumberFormat="1" applyFont="1" applyFill="1" applyBorder="1" applyAlignment="1">
      <alignment horizontal="center" vertical="top" wrapText="1"/>
    </xf>
    <xf numFmtId="0" fontId="1" fillId="0" borderId="15" xfId="0" applyFont="1" applyBorder="1" applyAlignment="1">
      <alignment vertical="justify"/>
    </xf>
    <xf numFmtId="0" fontId="1" fillId="0" borderId="15" xfId="0" applyFont="1" applyBorder="1"/>
    <xf numFmtId="0" fontId="12" fillId="0" borderId="0" xfId="0" applyFont="1" applyBorder="1" applyAlignment="1">
      <alignment horizontal="center"/>
    </xf>
    <xf numFmtId="0" fontId="19" fillId="5" borderId="0" xfId="0" applyFont="1" applyFill="1" applyAlignment="1">
      <alignment vertical="center"/>
    </xf>
    <xf numFmtId="165" fontId="20" fillId="6" borderId="31" xfId="0" applyNumberFormat="1" applyFont="1" applyFill="1" applyBorder="1" applyAlignment="1">
      <alignment horizontal="center" vertical="center"/>
    </xf>
    <xf numFmtId="165" fontId="20" fillId="6" borderId="32" xfId="0" applyNumberFormat="1" applyFont="1" applyFill="1" applyBorder="1" applyAlignment="1">
      <alignment horizontal="center" vertical="center"/>
    </xf>
    <xf numFmtId="0" fontId="21" fillId="7" borderId="0" xfId="0" applyFont="1" applyFill="1" applyAlignment="1">
      <alignment horizontal="justify" vertical="center" wrapText="1"/>
    </xf>
    <xf numFmtId="0" fontId="22" fillId="7" borderId="0" xfId="0" applyFont="1" applyFill="1" applyAlignment="1">
      <alignment horizontal="center" vertical="center"/>
    </xf>
    <xf numFmtId="166" fontId="22" fillId="7" borderId="0" xfId="0" applyNumberFormat="1" applyFont="1" applyFill="1" applyAlignment="1">
      <alignment horizontal="right" vertical="center"/>
    </xf>
    <xf numFmtId="49" fontId="21" fillId="0" borderId="0" xfId="0" applyNumberFormat="1" applyFont="1" applyAlignment="1">
      <alignment horizontal="left" vertical="top"/>
    </xf>
    <xf numFmtId="0" fontId="21" fillId="0" borderId="0" xfId="0" applyFont="1" applyAlignment="1">
      <alignment horizontal="justify" vertical="top" wrapText="1"/>
    </xf>
    <xf numFmtId="0" fontId="22" fillId="0" borderId="0" xfId="0" applyFont="1" applyAlignment="1">
      <alignment horizontal="center" vertical="center"/>
    </xf>
    <xf numFmtId="2" fontId="22" fillId="0" borderId="0" xfId="0" applyNumberFormat="1" applyFont="1" applyAlignment="1">
      <alignment horizontal="center" vertical="center"/>
    </xf>
    <xf numFmtId="166" fontId="22" fillId="0" borderId="0" xfId="0" applyNumberFormat="1" applyFont="1" applyAlignment="1">
      <alignment horizontal="right" vertical="center"/>
    </xf>
    <xf numFmtId="0" fontId="22" fillId="0" borderId="0" xfId="0" applyFont="1" applyAlignment="1">
      <alignment horizontal="justify" vertical="justify" wrapText="1"/>
    </xf>
    <xf numFmtId="0" fontId="22" fillId="0" borderId="0" xfId="0" applyFont="1" applyAlignment="1">
      <alignment horizontal="center" vertical="center" wrapText="1"/>
    </xf>
    <xf numFmtId="49" fontId="21" fillId="0" borderId="17" xfId="0" applyNumberFormat="1" applyFont="1" applyBorder="1" applyAlignment="1">
      <alignment horizontal="left" vertical="top"/>
    </xf>
    <xf numFmtId="0" fontId="22" fillId="0" borderId="17" xfId="0" applyFont="1" applyBorder="1" applyAlignment="1">
      <alignment horizontal="justify" vertical="center" wrapText="1"/>
    </xf>
    <xf numFmtId="0" fontId="22" fillId="0" borderId="17" xfId="0" applyFont="1" applyBorder="1" applyAlignment="1">
      <alignment horizontal="center" vertical="center"/>
    </xf>
    <xf numFmtId="2" fontId="22" fillId="0" borderId="17" xfId="0" applyNumberFormat="1" applyFont="1" applyBorder="1" applyAlignment="1">
      <alignment horizontal="center" vertical="center"/>
    </xf>
    <xf numFmtId="166" fontId="22" fillId="0" borderId="17" xfId="0" applyNumberFormat="1" applyFont="1" applyBorder="1" applyAlignment="1">
      <alignment horizontal="right" vertical="center"/>
    </xf>
    <xf numFmtId="0" fontId="22" fillId="0" borderId="0" xfId="0" applyFont="1"/>
    <xf numFmtId="165" fontId="22" fillId="0" borderId="0" xfId="0" applyNumberFormat="1" applyFont="1" applyAlignment="1">
      <alignment horizontal="right" vertical="center"/>
    </xf>
    <xf numFmtId="167" fontId="22" fillId="0" borderId="0" xfId="0" applyNumberFormat="1" applyFont="1" applyAlignment="1">
      <alignment vertical="top"/>
    </xf>
    <xf numFmtId="0" fontId="22" fillId="0" borderId="17" xfId="0" applyFont="1" applyBorder="1" applyAlignment="1">
      <alignment horizontal="justify" vertical="top" wrapText="1"/>
    </xf>
    <xf numFmtId="3" fontId="22" fillId="0" borderId="17" xfId="0" applyNumberFormat="1" applyFont="1" applyBorder="1" applyAlignment="1">
      <alignment horizontal="right" vertical="center"/>
    </xf>
    <xf numFmtId="168" fontId="22" fillId="0" borderId="17" xfId="0" applyNumberFormat="1" applyFont="1" applyBorder="1" applyAlignment="1">
      <alignment horizontal="right" vertical="top"/>
    </xf>
    <xf numFmtId="167" fontId="22" fillId="0" borderId="17" xfId="0" applyNumberFormat="1" applyFont="1" applyBorder="1" applyAlignment="1">
      <alignment horizontal="right" vertical="top"/>
    </xf>
    <xf numFmtId="0" fontId="22" fillId="0" borderId="17" xfId="0" applyFont="1" applyBorder="1"/>
    <xf numFmtId="0" fontId="21" fillId="0" borderId="0" xfId="0" applyFont="1" applyAlignment="1">
      <alignment horizontal="left" vertical="top"/>
    </xf>
    <xf numFmtId="0" fontId="21" fillId="0" borderId="0" xfId="0" applyFont="1" applyAlignment="1">
      <alignment horizontal="justify" vertical="center" wrapText="1"/>
    </xf>
    <xf numFmtId="3" fontId="22" fillId="0" borderId="0" xfId="0" applyNumberFormat="1" applyFont="1" applyAlignment="1">
      <alignment horizontal="center" vertical="center"/>
    </xf>
    <xf numFmtId="0" fontId="22" fillId="0" borderId="0" xfId="0" applyFont="1" applyAlignment="1">
      <alignment horizontal="justify" vertical="top" wrapText="1"/>
    </xf>
    <xf numFmtId="0" fontId="21" fillId="8" borderId="0" xfId="0" applyFont="1" applyFill="1" applyAlignment="1">
      <alignment horizontal="justify" vertical="top" wrapText="1"/>
    </xf>
    <xf numFmtId="0" fontId="21" fillId="0" borderId="0" xfId="0" applyFont="1" applyAlignment="1">
      <alignment horizontal="center" vertical="center" wrapText="1"/>
    </xf>
    <xf numFmtId="3" fontId="21" fillId="0" borderId="0" xfId="0" applyNumberFormat="1" applyFont="1" applyAlignment="1">
      <alignment horizontal="center" vertical="center"/>
    </xf>
    <xf numFmtId="0" fontId="21" fillId="0" borderId="17" xfId="0" applyFont="1" applyBorder="1" applyAlignment="1">
      <alignment horizontal="justify" vertical="center" wrapText="1"/>
    </xf>
    <xf numFmtId="3" fontId="22" fillId="0" borderId="17" xfId="0" applyNumberFormat="1" applyFont="1" applyBorder="1" applyAlignment="1">
      <alignment horizontal="center" vertical="center"/>
    </xf>
    <xf numFmtId="0" fontId="22" fillId="0" borderId="0" xfId="0" applyFont="1" applyAlignment="1">
      <alignment vertical="center"/>
    </xf>
    <xf numFmtId="0" fontId="22" fillId="0" borderId="17" xfId="0" applyFont="1" applyBorder="1" applyAlignment="1">
      <alignment horizontal="justify" vertical="justify" wrapText="1"/>
    </xf>
    <xf numFmtId="0" fontId="22" fillId="0" borderId="0" xfId="0" applyFont="1" applyAlignment="1">
      <alignment horizontal="justify" vertical="center" wrapText="1"/>
    </xf>
    <xf numFmtId="166" fontId="21" fillId="0" borderId="17" xfId="0" applyNumberFormat="1" applyFont="1" applyBorder="1" applyAlignment="1">
      <alignment horizontal="center" vertical="top"/>
    </xf>
    <xf numFmtId="0" fontId="18" fillId="5" borderId="0" xfId="0" applyFont="1" applyFill="1" applyAlignment="1">
      <alignment horizontal="left" vertical="center"/>
    </xf>
    <xf numFmtId="0" fontId="6" fillId="0" borderId="0" xfId="0" applyFont="1" applyFill="1" applyBorder="1" applyAlignment="1">
      <alignment shrinkToFit="1"/>
    </xf>
    <xf numFmtId="0" fontId="6" fillId="0" borderId="33" xfId="0" applyFont="1" applyFill="1" applyBorder="1" applyAlignment="1">
      <alignment shrinkToFit="1"/>
    </xf>
    <xf numFmtId="2" fontId="19" fillId="5" borderId="0" xfId="0" applyNumberFormat="1" applyFont="1" applyFill="1" applyAlignment="1">
      <alignment horizontal="center" vertical="center"/>
    </xf>
    <xf numFmtId="3" fontId="22" fillId="0" borderId="0" xfId="0" applyNumberFormat="1" applyFont="1" applyAlignment="1">
      <alignment horizontal="right" vertical="center"/>
    </xf>
    <xf numFmtId="1" fontId="22" fillId="0" borderId="0" xfId="0" applyNumberFormat="1" applyFont="1" applyAlignment="1">
      <alignment horizontal="center" vertical="center"/>
    </xf>
    <xf numFmtId="166" fontId="21" fillId="0" borderId="0" xfId="0" applyNumberFormat="1" applyFont="1" applyAlignment="1">
      <alignment horizontal="left" vertical="center"/>
    </xf>
    <xf numFmtId="0" fontId="21" fillId="0" borderId="0" xfId="0" applyFont="1" applyAlignment="1">
      <alignment vertical="center"/>
    </xf>
    <xf numFmtId="0" fontId="22" fillId="0" borderId="0" xfId="0" applyFont="1" applyAlignment="1">
      <alignment horizontal="justify" vertical="center"/>
    </xf>
    <xf numFmtId="0" fontId="21" fillId="0" borderId="0" xfId="0" applyFont="1" applyAlignment="1">
      <alignment horizontal="right" vertical="top"/>
    </xf>
    <xf numFmtId="165" fontId="20" fillId="10" borderId="31" xfId="0" applyNumberFormat="1" applyFont="1" applyFill="1" applyBorder="1" applyAlignment="1">
      <alignment horizontal="center" vertical="center"/>
    </xf>
    <xf numFmtId="165" fontId="20" fillId="10" borderId="32" xfId="0" applyNumberFormat="1" applyFont="1" applyFill="1" applyBorder="1" applyAlignment="1">
      <alignment horizontal="center" vertical="center"/>
    </xf>
    <xf numFmtId="4" fontId="22" fillId="0" borderId="0" xfId="0" applyNumberFormat="1" applyFont="1" applyAlignment="1">
      <alignment horizontal="center" vertical="center"/>
    </xf>
    <xf numFmtId="49" fontId="18" fillId="0" borderId="0" xfId="0" applyNumberFormat="1" applyFont="1" applyAlignment="1">
      <alignment horizontal="left" vertical="top"/>
    </xf>
    <xf numFmtId="0" fontId="27" fillId="0" borderId="0" xfId="0" applyFont="1" applyAlignment="1">
      <alignment horizontal="justify" vertical="center" wrapText="1"/>
    </xf>
    <xf numFmtId="0" fontId="27" fillId="0" borderId="0" xfId="0" applyFont="1" applyAlignment="1">
      <alignment horizontal="center" vertical="center"/>
    </xf>
    <xf numFmtId="3" fontId="27" fillId="0" borderId="0" xfId="0" applyNumberFormat="1" applyFont="1" applyAlignment="1">
      <alignment horizontal="center" vertical="center"/>
    </xf>
    <xf numFmtId="166" fontId="27" fillId="0" borderId="0" xfId="0" applyNumberFormat="1" applyFont="1" applyAlignment="1">
      <alignment horizontal="right" vertical="center"/>
    </xf>
    <xf numFmtId="0" fontId="21" fillId="0" borderId="0" xfId="0" applyFont="1"/>
    <xf numFmtId="0" fontId="22" fillId="0" borderId="15" xfId="0" applyFont="1" applyBorder="1" applyAlignment="1">
      <alignment horizontal="center" vertical="center"/>
    </xf>
    <xf numFmtId="49" fontId="21" fillId="0" borderId="15" xfId="0" applyNumberFormat="1" applyFont="1" applyBorder="1" applyAlignment="1">
      <alignment horizontal="left" vertical="top"/>
    </xf>
    <xf numFmtId="0" fontId="22" fillId="0" borderId="15" xfId="0" applyFont="1" applyBorder="1" applyAlignment="1">
      <alignment horizontal="justify" vertical="justify" wrapText="1"/>
    </xf>
    <xf numFmtId="1" fontId="22" fillId="0" borderId="15" xfId="0" applyNumberFormat="1" applyFont="1" applyBorder="1" applyAlignment="1">
      <alignment horizontal="center" vertical="center"/>
    </xf>
    <xf numFmtId="166" fontId="22" fillId="0" borderId="15" xfId="0" applyNumberFormat="1" applyFont="1" applyBorder="1" applyAlignment="1">
      <alignment horizontal="right" vertical="center"/>
    </xf>
    <xf numFmtId="0" fontId="29" fillId="5" borderId="0" xfId="0" applyFont="1" applyFill="1" applyAlignment="1">
      <alignment vertical="center"/>
    </xf>
    <xf numFmtId="165" fontId="28" fillId="11" borderId="31" xfId="0" applyNumberFormat="1" applyFont="1" applyFill="1" applyBorder="1" applyAlignment="1">
      <alignment horizontal="center" vertical="center"/>
    </xf>
    <xf numFmtId="165" fontId="28" fillId="11" borderId="32" xfId="0" applyNumberFormat="1" applyFont="1" applyFill="1" applyBorder="1" applyAlignment="1">
      <alignment horizontal="center" vertical="center"/>
    </xf>
    <xf numFmtId="0" fontId="31" fillId="0" borderId="0" xfId="0" applyFont="1" applyAlignment="1">
      <alignment horizontal="justify" vertical="justify" wrapText="1"/>
    </xf>
    <xf numFmtId="0" fontId="21" fillId="0" borderId="0" xfId="1" applyFont="1" applyAlignment="1">
      <alignment horizontal="left" vertical="top" wrapText="1"/>
    </xf>
    <xf numFmtId="0" fontId="21" fillId="0" borderId="0" xfId="0" applyFont="1" applyAlignment="1">
      <alignment horizontal="justify" vertical="justify" wrapText="1"/>
    </xf>
    <xf numFmtId="0" fontId="5" fillId="0" borderId="0" xfId="0" applyFont="1" applyAlignment="1">
      <alignment horizontal="center" vertical="center"/>
    </xf>
    <xf numFmtId="2" fontId="5" fillId="0" borderId="0" xfId="0" applyNumberFormat="1" applyFont="1" applyAlignment="1">
      <alignment horizontal="center" vertical="center"/>
    </xf>
    <xf numFmtId="0" fontId="31" fillId="0" borderId="0" xfId="0" applyFont="1" applyAlignment="1">
      <alignment horizontal="center" vertical="center"/>
    </xf>
    <xf numFmtId="2" fontId="31" fillId="0" borderId="0" xfId="0" applyNumberFormat="1" applyFont="1" applyAlignment="1">
      <alignment horizontal="center" vertical="center"/>
    </xf>
    <xf numFmtId="0" fontId="21" fillId="0" borderId="17" xfId="1" applyFont="1" applyBorder="1" applyAlignment="1">
      <alignment horizontal="left" vertical="top" wrapText="1"/>
    </xf>
    <xf numFmtId="38" fontId="22" fillId="0" borderId="17" xfId="0" applyNumberFormat="1" applyFont="1" applyBorder="1" applyAlignment="1">
      <alignment horizontal="center" vertical="center" wrapText="1"/>
    </xf>
    <xf numFmtId="164" fontId="22" fillId="0" borderId="17" xfId="0" applyNumberFormat="1" applyFont="1" applyBorder="1" applyAlignment="1">
      <alignment horizontal="right" vertical="center"/>
    </xf>
    <xf numFmtId="38" fontId="31" fillId="0" borderId="0" xfId="0" applyNumberFormat="1" applyFont="1" applyAlignment="1">
      <alignment horizontal="center" vertical="center" wrapText="1"/>
    </xf>
    <xf numFmtId="166" fontId="31" fillId="0" borderId="0" xfId="0" applyNumberFormat="1" applyFont="1" applyAlignment="1">
      <alignment horizontal="right" vertical="center"/>
    </xf>
    <xf numFmtId="38" fontId="22" fillId="0" borderId="0" xfId="0" applyNumberFormat="1" applyFont="1" applyAlignment="1">
      <alignment horizontal="center" vertical="center" wrapText="1"/>
    </xf>
    <xf numFmtId="164" fontId="22" fillId="0" borderId="0" xfId="0" applyNumberFormat="1" applyFont="1" applyAlignment="1">
      <alignment horizontal="right" vertical="center"/>
    </xf>
    <xf numFmtId="0" fontId="30" fillId="0" borderId="17" xfId="1" applyFont="1" applyBorder="1" applyAlignment="1">
      <alignment horizontal="left" vertical="top" wrapText="1"/>
    </xf>
    <xf numFmtId="0" fontId="31" fillId="0" borderId="17" xfId="0" applyFont="1" applyBorder="1" applyAlignment="1">
      <alignment horizontal="justify" vertical="justify" wrapText="1"/>
    </xf>
    <xf numFmtId="38" fontId="31" fillId="0" borderId="17" xfId="0" applyNumberFormat="1" applyFont="1" applyBorder="1" applyAlignment="1">
      <alignment horizontal="center" vertical="center" wrapText="1"/>
    </xf>
    <xf numFmtId="2" fontId="31" fillId="0" borderId="17" xfId="0" applyNumberFormat="1" applyFont="1" applyBorder="1" applyAlignment="1">
      <alignment horizontal="center" vertical="center"/>
    </xf>
    <xf numFmtId="166" fontId="31" fillId="0" borderId="17" xfId="0" applyNumberFormat="1" applyFont="1" applyBorder="1" applyAlignment="1">
      <alignment horizontal="right" vertical="center"/>
    </xf>
    <xf numFmtId="164" fontId="31" fillId="0" borderId="17" xfId="0" applyNumberFormat="1" applyFont="1" applyBorder="1" applyAlignment="1">
      <alignment horizontal="right" vertical="center"/>
    </xf>
    <xf numFmtId="166" fontId="30" fillId="0" borderId="0" xfId="0" applyNumberFormat="1" applyFont="1" applyAlignment="1">
      <alignment horizontal="left" vertical="center"/>
    </xf>
    <xf numFmtId="166" fontId="30" fillId="0" borderId="0" xfId="0" applyNumberFormat="1" applyFont="1" applyAlignment="1">
      <alignment horizontal="center" vertical="top"/>
    </xf>
    <xf numFmtId="0" fontId="22" fillId="0" borderId="17" xfId="1" applyFont="1" applyBorder="1" applyAlignment="1">
      <alignment horizontal="left" vertical="top" wrapText="1"/>
    </xf>
    <xf numFmtId="0" fontId="31" fillId="0" borderId="0" xfId="1" applyFont="1" applyAlignment="1">
      <alignment horizontal="left" vertical="top" wrapText="1"/>
    </xf>
    <xf numFmtId="165" fontId="31" fillId="0" borderId="0" xfId="0" applyNumberFormat="1" applyFont="1" applyAlignment="1">
      <alignment horizontal="right" vertical="center"/>
    </xf>
    <xf numFmtId="166" fontId="1" fillId="0" borderId="17" xfId="0" applyNumberFormat="1" applyFont="1" applyBorder="1" applyAlignment="1">
      <alignment horizontal="right" vertical="center"/>
    </xf>
    <xf numFmtId="164" fontId="1" fillId="0" borderId="17" xfId="0" applyNumberFormat="1" applyFont="1" applyBorder="1" applyAlignment="1">
      <alignment horizontal="right" vertical="center"/>
    </xf>
    <xf numFmtId="166" fontId="21" fillId="0" borderId="0" xfId="0" applyNumberFormat="1" applyFont="1" applyAlignment="1">
      <alignment horizontal="center" vertical="top"/>
    </xf>
    <xf numFmtId="0" fontId="21" fillId="0" borderId="15" xfId="1" applyFont="1" applyBorder="1" applyAlignment="1">
      <alignment horizontal="left" vertical="top" wrapText="1"/>
    </xf>
    <xf numFmtId="2" fontId="22" fillId="0" borderId="15" xfId="0" applyNumberFormat="1" applyFont="1" applyBorder="1" applyAlignment="1">
      <alignment horizontal="center" vertical="center"/>
    </xf>
    <xf numFmtId="166" fontId="21" fillId="0" borderId="15" xfId="0" applyNumberFormat="1" applyFont="1" applyBorder="1" applyAlignment="1">
      <alignment horizontal="left" vertical="center"/>
    </xf>
    <xf numFmtId="0" fontId="22" fillId="0" borderId="0" xfId="0" applyFont="1" applyAlignment="1">
      <alignment horizontal="left" vertical="center"/>
    </xf>
    <xf numFmtId="0" fontId="30" fillId="0" borderId="0" xfId="0" applyFont="1" applyAlignment="1">
      <alignment horizontal="justify" vertical="center" wrapText="1"/>
    </xf>
    <xf numFmtId="0" fontId="30" fillId="0" borderId="0" xfId="0" applyFont="1" applyAlignment="1">
      <alignment horizontal="center" vertical="center"/>
    </xf>
    <xf numFmtId="3" fontId="30" fillId="0" borderId="0" xfId="0" applyNumberFormat="1" applyFont="1" applyAlignment="1">
      <alignment horizontal="center" vertical="center"/>
    </xf>
    <xf numFmtId="166" fontId="30" fillId="0" borderId="0" xfId="0" applyNumberFormat="1" applyFont="1" applyAlignment="1">
      <alignment horizontal="right" vertical="center"/>
    </xf>
    <xf numFmtId="0" fontId="30" fillId="0" borderId="0" xfId="1" applyFont="1" applyAlignment="1">
      <alignment horizontal="left" vertical="top" wrapText="1"/>
    </xf>
    <xf numFmtId="164" fontId="31" fillId="0" borderId="0" xfId="0" applyNumberFormat="1" applyFont="1" applyAlignment="1">
      <alignment horizontal="right" vertical="center"/>
    </xf>
    <xf numFmtId="0" fontId="21" fillId="0" borderId="17" xfId="0" applyFont="1" applyBorder="1" applyAlignment="1">
      <alignment horizontal="left" vertical="top" wrapText="1"/>
    </xf>
    <xf numFmtId="0" fontId="21" fillId="0" borderId="17" xfId="0" applyFont="1" applyBorder="1" applyAlignment="1">
      <alignment horizontal="justify" vertical="justify" wrapText="1"/>
    </xf>
    <xf numFmtId="0" fontId="2" fillId="7" borderId="5" xfId="0" applyFont="1" applyFill="1" applyBorder="1" applyAlignment="1">
      <alignment horizontal="center" vertical="top"/>
    </xf>
    <xf numFmtId="0" fontId="1" fillId="7" borderId="6" xfId="0" applyFont="1" applyFill="1" applyBorder="1" applyAlignment="1">
      <alignment horizontal="center" vertical="center"/>
    </xf>
    <xf numFmtId="2" fontId="1" fillId="7" borderId="6" xfId="0" applyNumberFormat="1" applyFont="1" applyFill="1" applyBorder="1" applyAlignment="1">
      <alignment horizontal="center" vertical="center"/>
    </xf>
    <xf numFmtId="0" fontId="1" fillId="7" borderId="6" xfId="0" applyFont="1" applyFill="1" applyBorder="1" applyAlignment="1">
      <alignment horizontal="center" vertical="center" wrapText="1"/>
    </xf>
    <xf numFmtId="164" fontId="2" fillId="7" borderId="7" xfId="0" applyNumberFormat="1" applyFont="1" applyFill="1" applyBorder="1" applyAlignment="1">
      <alignment horizontal="center" vertical="center" wrapText="1"/>
    </xf>
    <xf numFmtId="0" fontId="14" fillId="7" borderId="7" xfId="0" applyFont="1" applyFill="1" applyBorder="1" applyAlignment="1">
      <alignment horizontal="left" vertical="center"/>
    </xf>
    <xf numFmtId="0" fontId="21" fillId="0" borderId="0" xfId="0" applyFont="1" applyFill="1" applyAlignment="1">
      <alignment horizontal="justify" vertical="center" wrapText="1"/>
    </xf>
    <xf numFmtId="0" fontId="22" fillId="0" borderId="0" xfId="0" applyFont="1" applyFill="1" applyAlignment="1">
      <alignment horizontal="center" vertical="center"/>
    </xf>
    <xf numFmtId="2" fontId="22" fillId="0" borderId="0" xfId="0" applyNumberFormat="1" applyFont="1" applyFill="1" applyAlignment="1">
      <alignment horizontal="center" vertical="center"/>
    </xf>
    <xf numFmtId="166" fontId="22" fillId="0" borderId="0" xfId="0" applyNumberFormat="1" applyFont="1" applyFill="1" applyAlignment="1">
      <alignment horizontal="right" vertical="center"/>
    </xf>
    <xf numFmtId="3" fontId="22" fillId="7" borderId="0" xfId="0" applyNumberFormat="1" applyFont="1" applyFill="1" applyAlignment="1">
      <alignment horizontal="center" vertical="center"/>
    </xf>
    <xf numFmtId="49" fontId="21" fillId="7" borderId="0" xfId="0" applyNumberFormat="1" applyFont="1" applyFill="1" applyAlignment="1">
      <alignment horizontal="left" vertical="top"/>
    </xf>
    <xf numFmtId="0" fontId="32" fillId="7" borderId="0" xfId="0" applyFont="1" applyFill="1" applyAlignment="1">
      <alignment horizontal="justify" vertical="center" wrapText="1"/>
    </xf>
    <xf numFmtId="166" fontId="22" fillId="0" borderId="0" xfId="0" applyNumberFormat="1" applyFont="1" applyBorder="1" applyAlignment="1">
      <alignment horizontal="right" vertical="center"/>
    </xf>
    <xf numFmtId="166" fontId="21" fillId="0" borderId="0" xfId="0" applyNumberFormat="1" applyFont="1" applyFill="1" applyBorder="1" applyAlignment="1">
      <alignment horizontal="left" vertical="center"/>
    </xf>
    <xf numFmtId="0" fontId="30" fillId="0" borderId="0" xfId="0" applyFont="1" applyFill="1" applyAlignment="1">
      <alignment horizontal="center" vertical="center"/>
    </xf>
    <xf numFmtId="3" fontId="30" fillId="0" borderId="0" xfId="0" applyNumberFormat="1" applyFont="1" applyFill="1" applyAlignment="1">
      <alignment horizontal="center" vertical="center"/>
    </xf>
    <xf numFmtId="166" fontId="30" fillId="0" borderId="0" xfId="0" applyNumberFormat="1" applyFont="1" applyFill="1" applyAlignment="1">
      <alignment horizontal="right" vertical="center"/>
    </xf>
    <xf numFmtId="0" fontId="12" fillId="0" borderId="0" xfId="0" applyFont="1" applyBorder="1" applyAlignment="1"/>
    <xf numFmtId="0" fontId="12" fillId="0" borderId="33" xfId="0" applyFont="1" applyBorder="1" applyAlignment="1"/>
    <xf numFmtId="0" fontId="18" fillId="5" borderId="0" xfId="0" applyFont="1" applyFill="1" applyAlignment="1">
      <alignment vertical="center"/>
    </xf>
    <xf numFmtId="0" fontId="6" fillId="0" borderId="18" xfId="0" applyFont="1" applyBorder="1" applyAlignment="1">
      <alignment shrinkToFit="1"/>
    </xf>
    <xf numFmtId="0" fontId="6" fillId="0" borderId="19" xfId="0" applyFont="1" applyBorder="1" applyAlignment="1">
      <alignment shrinkToFit="1"/>
    </xf>
    <xf numFmtId="0" fontId="6" fillId="0" borderId="20" xfId="0" applyFont="1" applyBorder="1" applyAlignment="1">
      <alignment shrinkToFit="1"/>
    </xf>
    <xf numFmtId="0" fontId="12" fillId="0" borderId="21" xfId="0" applyFont="1" applyBorder="1"/>
    <xf numFmtId="0" fontId="12" fillId="0" borderId="22" xfId="0" applyFont="1" applyBorder="1"/>
    <xf numFmtId="0" fontId="12" fillId="0" borderId="23" xfId="0" applyFont="1" applyBorder="1"/>
    <xf numFmtId="0" fontId="33" fillId="9" borderId="0" xfId="0" applyFont="1" applyFill="1" applyBorder="1" applyAlignment="1">
      <alignment vertical="center"/>
    </xf>
    <xf numFmtId="0" fontId="35" fillId="5" borderId="0" xfId="0" applyFont="1" applyFill="1" applyBorder="1" applyAlignment="1">
      <alignment vertical="center"/>
    </xf>
    <xf numFmtId="166" fontId="33" fillId="0" borderId="0" xfId="0" applyNumberFormat="1" applyFont="1" applyFill="1" applyBorder="1" applyAlignment="1">
      <alignment horizontal="left" vertical="top"/>
    </xf>
    <xf numFmtId="166" fontId="33" fillId="0" borderId="0" xfId="0" applyNumberFormat="1" applyFont="1" applyFill="1" applyBorder="1" applyAlignment="1">
      <alignment horizontal="left" vertical="center"/>
    </xf>
    <xf numFmtId="166" fontId="33" fillId="0" borderId="0" xfId="0" applyNumberFormat="1" applyFont="1" applyBorder="1" applyAlignment="1">
      <alignment horizontal="right" vertical="center"/>
    </xf>
    <xf numFmtId="0" fontId="36" fillId="10" borderId="0" xfId="0" applyFont="1" applyFill="1" applyBorder="1" applyAlignment="1">
      <alignment vertical="center" wrapText="1" shrinkToFit="1"/>
    </xf>
    <xf numFmtId="0" fontId="36" fillId="10" borderId="0" xfId="0" applyFont="1" applyFill="1" applyBorder="1" applyAlignment="1">
      <alignment horizontal="left" vertical="center" wrapText="1" shrinkToFit="1"/>
    </xf>
    <xf numFmtId="0" fontId="39" fillId="10" borderId="0" xfId="0" applyFont="1" applyFill="1" applyBorder="1" applyAlignment="1">
      <alignment vertical="center" wrapText="1" shrinkToFit="1"/>
    </xf>
    <xf numFmtId="0" fontId="10" fillId="0" borderId="0" xfId="0" applyFont="1" applyBorder="1"/>
    <xf numFmtId="0" fontId="33" fillId="0" borderId="0" xfId="0" applyFont="1" applyBorder="1" applyAlignment="1">
      <alignment vertical="top"/>
    </xf>
    <xf numFmtId="0" fontId="33" fillId="0" borderId="0" xfId="0" applyFont="1" applyBorder="1"/>
    <xf numFmtId="0" fontId="33" fillId="10" borderId="0" xfId="0" applyFont="1" applyFill="1" applyBorder="1" applyAlignment="1">
      <alignment vertical="center" wrapText="1" shrinkToFit="1"/>
    </xf>
    <xf numFmtId="0" fontId="10" fillId="10" borderId="0" xfId="0" applyFont="1" applyFill="1" applyBorder="1" applyAlignment="1">
      <alignment vertical="center" wrapText="1" shrinkToFit="1"/>
    </xf>
    <xf numFmtId="0" fontId="10" fillId="0" borderId="0" xfId="0" applyFont="1" applyFill="1" applyBorder="1"/>
    <xf numFmtId="0" fontId="33" fillId="0" borderId="0" xfId="0" applyFont="1" applyBorder="1" applyAlignment="1">
      <alignment horizontal="center" vertical="top"/>
    </xf>
    <xf numFmtId="0" fontId="33" fillId="0" borderId="0" xfId="0" applyFont="1" applyBorder="1" applyAlignment="1">
      <alignment horizontal="center"/>
    </xf>
    <xf numFmtId="0" fontId="46" fillId="10" borderId="0" xfId="0" applyFont="1" applyFill="1" applyBorder="1" applyAlignment="1">
      <alignment vertical="center" wrapText="1" shrinkToFit="1"/>
    </xf>
    <xf numFmtId="0" fontId="10" fillId="0" borderId="0" xfId="0" applyFont="1" applyFill="1" applyBorder="1" applyAlignment="1">
      <alignment horizontal="center" vertical="top"/>
    </xf>
    <xf numFmtId="0" fontId="10" fillId="0" borderId="0" xfId="0" applyFont="1" applyFill="1" applyBorder="1" applyAlignment="1">
      <alignment horizontal="center" vertical="top" wrapText="1"/>
    </xf>
    <xf numFmtId="0" fontId="10" fillId="0" borderId="0" xfId="0" applyFont="1" applyFill="1" applyBorder="1" applyAlignment="1">
      <alignment vertical="top" wrapText="1"/>
    </xf>
    <xf numFmtId="2" fontId="10" fillId="0" borderId="0" xfId="0" applyNumberFormat="1" applyFont="1" applyFill="1" applyBorder="1" applyAlignment="1">
      <alignment horizontal="center" vertical="top" wrapText="1"/>
    </xf>
    <xf numFmtId="164" fontId="10" fillId="0" borderId="0" xfId="0" applyNumberFormat="1" applyFont="1" applyFill="1" applyBorder="1" applyAlignment="1">
      <alignment horizontal="center" vertical="top" wrapText="1"/>
    </xf>
    <xf numFmtId="0" fontId="33" fillId="9" borderId="0" xfId="0" applyFont="1" applyFill="1" applyBorder="1" applyAlignment="1">
      <alignment horizontal="center" vertical="top" wrapText="1"/>
    </xf>
    <xf numFmtId="164" fontId="33" fillId="9" borderId="0" xfId="0" applyNumberFormat="1" applyFont="1" applyFill="1" applyBorder="1" applyAlignment="1">
      <alignment horizontal="center" vertical="top" wrapText="1"/>
    </xf>
    <xf numFmtId="0" fontId="33" fillId="9" borderId="0" xfId="0" applyFont="1" applyFill="1" applyBorder="1" applyAlignment="1">
      <alignment horizontal="justify" vertical="top" wrapText="1"/>
    </xf>
    <xf numFmtId="0" fontId="33" fillId="9" borderId="0" xfId="0" applyFont="1" applyFill="1" applyBorder="1"/>
    <xf numFmtId="0" fontId="10" fillId="0" borderId="0" xfId="0" applyFont="1" applyFill="1" applyBorder="1" applyAlignment="1">
      <alignment horizontal="justify" vertical="top" wrapText="1"/>
    </xf>
    <xf numFmtId="2" fontId="33" fillId="9" borderId="0" xfId="0" applyNumberFormat="1" applyFont="1" applyFill="1" applyBorder="1" applyAlignment="1">
      <alignment horizontal="center" vertical="top" wrapText="1"/>
    </xf>
    <xf numFmtId="0" fontId="33" fillId="9" borderId="0" xfId="0" applyFont="1" applyFill="1" applyBorder="1" applyAlignment="1">
      <alignment horizontal="left" vertical="center" wrapText="1"/>
    </xf>
    <xf numFmtId="0" fontId="10" fillId="0" borderId="0" xfId="0" applyFont="1" applyBorder="1" applyAlignment="1">
      <alignment horizontal="center" vertical="top"/>
    </xf>
    <xf numFmtId="0" fontId="33" fillId="9" borderId="0" xfId="0" applyFont="1" applyFill="1" applyBorder="1" applyAlignment="1">
      <alignment horizontal="center" vertical="top"/>
    </xf>
    <xf numFmtId="0" fontId="33" fillId="9" borderId="0" xfId="0" applyFont="1" applyFill="1" applyBorder="1" applyAlignment="1">
      <alignment vertical="center" wrapText="1"/>
    </xf>
    <xf numFmtId="166" fontId="33" fillId="9" borderId="0" xfId="0" applyNumberFormat="1" applyFont="1" applyFill="1" applyBorder="1" applyAlignment="1">
      <alignment vertical="center" wrapText="1"/>
    </xf>
    <xf numFmtId="2" fontId="33" fillId="0" borderId="0" xfId="0" applyNumberFormat="1" applyFont="1" applyFill="1" applyBorder="1" applyAlignment="1">
      <alignment horizontal="center" vertical="top" wrapText="1"/>
    </xf>
    <xf numFmtId="164" fontId="33" fillId="0" borderId="0" xfId="0" applyNumberFormat="1" applyFont="1" applyFill="1" applyBorder="1" applyAlignment="1">
      <alignment horizontal="center" vertical="top" wrapText="1"/>
    </xf>
    <xf numFmtId="0" fontId="10" fillId="9" borderId="0" xfId="0" applyFont="1" applyFill="1" applyBorder="1" applyAlignment="1">
      <alignment horizontal="center" vertical="top"/>
    </xf>
    <xf numFmtId="0" fontId="10" fillId="9" borderId="0" xfId="0" applyFont="1" applyFill="1" applyBorder="1"/>
    <xf numFmtId="0" fontId="3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0" xfId="0" applyFont="1" applyFill="1" applyBorder="1" applyAlignment="1">
      <alignment horizontal="justify" vertical="center"/>
    </xf>
    <xf numFmtId="2" fontId="10" fillId="0" borderId="0" xfId="0" applyNumberFormat="1" applyFont="1" applyFill="1" applyBorder="1" applyAlignment="1">
      <alignment horizontal="center" vertical="center"/>
    </xf>
    <xf numFmtId="2" fontId="10" fillId="0" borderId="0" xfId="0" applyNumberFormat="1" applyFont="1" applyFill="1" applyBorder="1" applyAlignment="1">
      <alignment horizontal="center" vertical="top"/>
    </xf>
    <xf numFmtId="0" fontId="33" fillId="9" borderId="0" xfId="0" applyFont="1" applyFill="1" applyBorder="1" applyAlignment="1">
      <alignment vertical="justify"/>
    </xf>
    <xf numFmtId="0" fontId="10" fillId="0" borderId="0" xfId="0" applyFont="1" applyBorder="1" applyAlignment="1">
      <alignment vertical="justify"/>
    </xf>
    <xf numFmtId="2" fontId="33" fillId="9" borderId="0" xfId="0" applyNumberFormat="1" applyFont="1" applyFill="1" applyBorder="1" applyAlignment="1">
      <alignment horizontal="center" vertical="top"/>
    </xf>
    <xf numFmtId="0" fontId="33" fillId="3" borderId="0" xfId="0" applyFont="1" applyFill="1" applyBorder="1" applyAlignment="1">
      <alignment vertical="center" wrapText="1"/>
    </xf>
    <xf numFmtId="0" fontId="33" fillId="0" borderId="0" xfId="0" applyFont="1" applyFill="1" applyBorder="1" applyAlignment="1">
      <alignment horizontal="center" vertical="top"/>
    </xf>
    <xf numFmtId="0" fontId="10" fillId="0" borderId="0" xfId="0" applyFont="1" applyBorder="1" applyAlignment="1">
      <alignment vertical="top"/>
    </xf>
    <xf numFmtId="0" fontId="10" fillId="10" borderId="0" xfId="0" applyFont="1" applyFill="1" applyBorder="1" applyAlignment="1">
      <alignment horizontal="center" vertical="top" wrapText="1"/>
    </xf>
    <xf numFmtId="0" fontId="10" fillId="10" borderId="0" xfId="0" applyFont="1" applyFill="1" applyBorder="1"/>
    <xf numFmtId="0" fontId="33" fillId="0" borderId="0" xfId="0" applyFont="1" applyBorder="1" applyAlignment="1">
      <alignment vertical="top" shrinkToFit="1"/>
    </xf>
    <xf numFmtId="0" fontId="33" fillId="0" borderId="0" xfId="0" applyFont="1" applyBorder="1" applyAlignment="1">
      <alignment shrinkToFit="1"/>
    </xf>
    <xf numFmtId="165" fontId="46" fillId="6" borderId="0" xfId="0" applyNumberFormat="1" applyFont="1" applyFill="1" applyBorder="1" applyAlignment="1">
      <alignment horizontal="center" vertical="center"/>
    </xf>
    <xf numFmtId="166" fontId="46" fillId="6" borderId="0" xfId="0" applyNumberFormat="1" applyFont="1" applyFill="1" applyBorder="1" applyAlignment="1">
      <alignment horizontal="center" vertical="center"/>
    </xf>
    <xf numFmtId="0" fontId="34" fillId="5" borderId="0" xfId="0" applyFont="1" applyFill="1" applyBorder="1" applyAlignment="1">
      <alignment vertical="top"/>
    </xf>
    <xf numFmtId="0" fontId="34" fillId="5" borderId="0" xfId="0" applyFont="1" applyFill="1" applyBorder="1" applyAlignment="1">
      <alignment vertical="center"/>
    </xf>
    <xf numFmtId="0" fontId="33" fillId="0" borderId="0" xfId="0" applyFont="1" applyFill="1" applyBorder="1" applyAlignment="1">
      <alignment horizontal="justify" vertical="top" wrapText="1"/>
    </xf>
    <xf numFmtId="0" fontId="33" fillId="0" borderId="0" xfId="0" applyFont="1" applyFill="1" applyBorder="1" applyAlignment="1">
      <alignment horizontal="justify" vertical="center" wrapText="1"/>
    </xf>
    <xf numFmtId="166" fontId="10" fillId="0" borderId="0" xfId="0" applyNumberFormat="1" applyFont="1" applyFill="1" applyBorder="1" applyAlignment="1">
      <alignment horizontal="right" vertical="center"/>
    </xf>
    <xf numFmtId="166" fontId="33" fillId="0" borderId="0" xfId="0" applyNumberFormat="1" applyFont="1" applyFill="1" applyBorder="1" applyAlignment="1">
      <alignment horizontal="right" vertical="center"/>
    </xf>
    <xf numFmtId="49" fontId="33" fillId="9" borderId="0" xfId="0" applyNumberFormat="1" applyFont="1" applyFill="1" applyBorder="1" applyAlignment="1">
      <alignment horizontal="left" vertical="top"/>
    </xf>
    <xf numFmtId="0" fontId="33" fillId="9" borderId="0" xfId="0" applyFont="1" applyFill="1" applyBorder="1" applyAlignment="1">
      <alignment vertical="top" wrapText="1"/>
    </xf>
    <xf numFmtId="49" fontId="33" fillId="0" borderId="0" xfId="0" applyNumberFormat="1" applyFont="1" applyBorder="1" applyAlignment="1">
      <alignment horizontal="left" vertical="top"/>
    </xf>
    <xf numFmtId="0" fontId="10" fillId="0" borderId="0" xfId="0" applyFont="1" applyBorder="1" applyAlignment="1">
      <alignment horizontal="justify" vertical="justify" wrapText="1"/>
    </xf>
    <xf numFmtId="0" fontId="10" fillId="0" borderId="0" xfId="0" applyFont="1" applyBorder="1" applyAlignment="1">
      <alignment horizontal="center" vertical="center" wrapText="1"/>
    </xf>
    <xf numFmtId="166" fontId="10" fillId="0" borderId="0" xfId="0" applyNumberFormat="1" applyFont="1" applyBorder="1" applyAlignment="1">
      <alignment horizontal="right" vertical="center"/>
    </xf>
    <xf numFmtId="0" fontId="10" fillId="0" borderId="0" xfId="0" applyFont="1" applyBorder="1" applyAlignment="1">
      <alignment horizontal="justify" vertical="center" wrapText="1"/>
    </xf>
    <xf numFmtId="0" fontId="10" fillId="0" borderId="0" xfId="0" applyFont="1" applyBorder="1" applyAlignment="1">
      <alignment horizontal="center" vertical="center"/>
    </xf>
    <xf numFmtId="2" fontId="10" fillId="0" borderId="0" xfId="0" applyNumberFormat="1" applyFont="1" applyBorder="1" applyAlignment="1">
      <alignment horizontal="center" vertical="center"/>
    </xf>
    <xf numFmtId="166" fontId="33" fillId="9" borderId="0" xfId="0" applyNumberFormat="1" applyFont="1" applyFill="1" applyBorder="1" applyAlignment="1">
      <alignment vertical="center"/>
    </xf>
    <xf numFmtId="166" fontId="33" fillId="9" borderId="0" xfId="0" applyNumberFormat="1" applyFont="1" applyFill="1" applyBorder="1" applyAlignment="1">
      <alignment horizontal="right" vertical="center"/>
    </xf>
    <xf numFmtId="0" fontId="10" fillId="9" borderId="0" xfId="0" applyFont="1" applyFill="1" applyBorder="1" applyAlignment="1">
      <alignment horizontal="center" vertical="center"/>
    </xf>
    <xf numFmtId="2" fontId="10" fillId="9" borderId="0" xfId="0" applyNumberFormat="1" applyFont="1" applyFill="1" applyBorder="1" applyAlignment="1">
      <alignment horizontal="center" vertical="center"/>
    </xf>
    <xf numFmtId="166" fontId="10" fillId="9" borderId="0" xfId="0" applyNumberFormat="1" applyFont="1" applyFill="1" applyBorder="1" applyAlignment="1">
      <alignment horizontal="right" vertical="center"/>
    </xf>
    <xf numFmtId="0" fontId="10" fillId="0" borderId="0" xfId="0" applyFont="1" applyBorder="1" applyAlignment="1">
      <alignment horizontal="justify" vertical="top" wrapText="1"/>
    </xf>
    <xf numFmtId="3" fontId="10" fillId="0" borderId="0" xfId="0" applyNumberFormat="1" applyFont="1" applyBorder="1" applyAlignment="1">
      <alignment horizontal="right" vertical="center"/>
    </xf>
    <xf numFmtId="168" fontId="10" fillId="0" borderId="0" xfId="0" applyNumberFormat="1" applyFont="1" applyBorder="1" applyAlignment="1">
      <alignment horizontal="right" vertical="top"/>
    </xf>
    <xf numFmtId="167" fontId="10" fillId="0" borderId="0" xfId="0" applyNumberFormat="1" applyFont="1" applyBorder="1" applyAlignment="1">
      <alignment horizontal="right" vertical="top"/>
    </xf>
    <xf numFmtId="0" fontId="33" fillId="9" borderId="0" xfId="0" applyFont="1" applyFill="1" applyBorder="1" applyAlignment="1">
      <alignment horizontal="left" vertical="top"/>
    </xf>
    <xf numFmtId="0" fontId="33" fillId="9" borderId="0" xfId="0" applyFont="1" applyFill="1" applyBorder="1" applyAlignment="1">
      <alignment horizontal="justify" vertical="center" wrapText="1"/>
    </xf>
    <xf numFmtId="3" fontId="10" fillId="9" borderId="0" xfId="0" applyNumberFormat="1" applyFont="1" applyFill="1" applyBorder="1" applyAlignment="1">
      <alignment horizontal="center" vertical="center"/>
    </xf>
    <xf numFmtId="0" fontId="33" fillId="0" borderId="0" xfId="0" applyFont="1" applyBorder="1" applyAlignment="1">
      <alignment horizontal="justify" vertical="center" wrapText="1"/>
    </xf>
    <xf numFmtId="3" fontId="10" fillId="0" borderId="0" xfId="0" applyNumberFormat="1" applyFont="1" applyBorder="1" applyAlignment="1">
      <alignment horizontal="center" vertical="center"/>
    </xf>
    <xf numFmtId="0" fontId="10" fillId="0" borderId="0" xfId="0" applyFont="1" applyBorder="1" applyAlignment="1">
      <alignment vertical="center"/>
    </xf>
    <xf numFmtId="166" fontId="33" fillId="10" borderId="0" xfId="0" applyNumberFormat="1" applyFont="1" applyFill="1" applyBorder="1" applyAlignment="1">
      <alignment vertical="center"/>
    </xf>
    <xf numFmtId="0" fontId="51" fillId="0" borderId="0" xfId="0" applyFont="1" applyFill="1" applyBorder="1" applyAlignment="1">
      <alignment vertical="center"/>
    </xf>
    <xf numFmtId="0" fontId="11" fillId="0" borderId="0" xfId="0" applyFont="1" applyFill="1" applyBorder="1" applyAlignment="1">
      <alignment horizontal="justify" vertical="top" wrapText="1"/>
    </xf>
    <xf numFmtId="0" fontId="33" fillId="4" borderId="0" xfId="0" applyFont="1" applyFill="1" applyBorder="1" applyAlignment="1">
      <alignment horizontal="center" vertical="center"/>
    </xf>
    <xf numFmtId="0" fontId="33" fillId="3" borderId="0" xfId="0" applyFont="1" applyFill="1" applyBorder="1" applyAlignment="1">
      <alignment horizontal="center" vertical="top"/>
    </xf>
    <xf numFmtId="0" fontId="33" fillId="10" borderId="0" xfId="0" applyFont="1" applyFill="1" applyBorder="1" applyAlignment="1">
      <alignment horizontal="center" vertical="top"/>
    </xf>
    <xf numFmtId="0" fontId="34" fillId="5" borderId="0" xfId="0" applyFont="1" applyFill="1" applyBorder="1" applyAlignment="1">
      <alignment horizontal="left" vertical="top"/>
    </xf>
    <xf numFmtId="0" fontId="34" fillId="5" borderId="0" xfId="0" applyFont="1" applyFill="1" applyBorder="1" applyAlignment="1">
      <alignment horizontal="left" vertical="center"/>
    </xf>
    <xf numFmtId="2" fontId="35" fillId="5" borderId="0" xfId="0" applyNumberFormat="1" applyFont="1" applyFill="1" applyBorder="1" applyAlignment="1">
      <alignment horizontal="center" vertical="center"/>
    </xf>
    <xf numFmtId="49" fontId="33" fillId="9" borderId="0" xfId="0" applyNumberFormat="1" applyFont="1" applyFill="1" applyBorder="1" applyAlignment="1">
      <alignment vertical="center"/>
    </xf>
    <xf numFmtId="0" fontId="33" fillId="0" borderId="0" xfId="0" applyFont="1" applyBorder="1" applyAlignment="1">
      <alignment horizontal="justify" vertical="top" wrapText="1"/>
    </xf>
    <xf numFmtId="1" fontId="10" fillId="0" borderId="0" xfId="0" applyNumberFormat="1" applyFont="1" applyBorder="1" applyAlignment="1">
      <alignment horizontal="center" vertical="center"/>
    </xf>
    <xf numFmtId="166" fontId="33" fillId="0" borderId="0" xfId="0" applyNumberFormat="1" applyFont="1" applyBorder="1" applyAlignment="1">
      <alignment horizontal="left" vertical="top"/>
    </xf>
    <xf numFmtId="166" fontId="33" fillId="0" borderId="0" xfId="0" applyNumberFormat="1" applyFont="1" applyBorder="1" applyAlignment="1">
      <alignment horizontal="left" vertical="center"/>
    </xf>
    <xf numFmtId="0" fontId="10" fillId="0" borderId="0" xfId="0" applyFont="1" applyBorder="1" applyAlignment="1">
      <alignment horizontal="justify" vertical="center"/>
    </xf>
    <xf numFmtId="0" fontId="33" fillId="0" borderId="0" xfId="0" applyFont="1" applyBorder="1" applyAlignment="1">
      <alignment vertical="center"/>
    </xf>
    <xf numFmtId="166" fontId="10" fillId="0" borderId="0" xfId="0" applyNumberFormat="1" applyFont="1" applyBorder="1" applyAlignment="1">
      <alignment horizontal="right" vertical="top"/>
    </xf>
    <xf numFmtId="166" fontId="33" fillId="0" borderId="0" xfId="0" applyNumberFormat="1" applyFont="1" applyBorder="1" applyAlignment="1">
      <alignment horizontal="right" vertical="top"/>
    </xf>
    <xf numFmtId="0" fontId="33" fillId="0" borderId="0" xfId="0" applyFont="1" applyBorder="1" applyAlignment="1">
      <alignment horizontal="right" vertical="top"/>
    </xf>
    <xf numFmtId="0" fontId="10" fillId="5" borderId="0" xfId="0" applyFont="1" applyFill="1" applyBorder="1" applyAlignment="1">
      <alignment vertical="center" wrapText="1" shrinkToFit="1"/>
    </xf>
    <xf numFmtId="0" fontId="10" fillId="5" borderId="0" xfId="0" applyFont="1" applyFill="1" applyBorder="1" applyAlignment="1">
      <alignment vertical="center" shrinkToFit="1"/>
    </xf>
    <xf numFmtId="4" fontId="10" fillId="0" borderId="0" xfId="0" applyNumberFormat="1" applyFont="1" applyBorder="1" applyAlignment="1">
      <alignment horizontal="center" vertical="center"/>
    </xf>
    <xf numFmtId="49" fontId="34" fillId="0" borderId="0" xfId="0" applyNumberFormat="1" applyFont="1" applyBorder="1" applyAlignment="1">
      <alignment horizontal="left" vertical="top"/>
    </xf>
    <xf numFmtId="0" fontId="41" fillId="0" borderId="0" xfId="0" applyFont="1" applyBorder="1" applyAlignment="1">
      <alignment horizontal="justify" vertical="center" wrapText="1"/>
    </xf>
    <xf numFmtId="0" fontId="41" fillId="0" borderId="0" xfId="0" applyFont="1" applyBorder="1" applyAlignment="1">
      <alignment horizontal="center" vertical="center"/>
    </xf>
    <xf numFmtId="3" fontId="41" fillId="0" borderId="0" xfId="0" applyNumberFormat="1" applyFont="1" applyBorder="1" applyAlignment="1">
      <alignment horizontal="center" vertical="center"/>
    </xf>
    <xf numFmtId="166" fontId="41" fillId="0" borderId="0" xfId="0" applyNumberFormat="1" applyFont="1" applyBorder="1" applyAlignment="1">
      <alignment horizontal="right" vertical="center"/>
    </xf>
    <xf numFmtId="166" fontId="34" fillId="0" borderId="0" xfId="0" applyNumberFormat="1" applyFont="1" applyBorder="1" applyAlignment="1">
      <alignment horizontal="right" vertical="center"/>
    </xf>
    <xf numFmtId="0" fontId="43" fillId="5" borderId="0" xfId="0" applyFont="1" applyFill="1" applyBorder="1" applyAlignment="1">
      <alignment vertical="center"/>
    </xf>
    <xf numFmtId="0" fontId="42" fillId="5" borderId="0" xfId="0" applyFont="1" applyFill="1" applyBorder="1" applyAlignment="1">
      <alignment horizontal="left" vertical="center"/>
    </xf>
    <xf numFmtId="0" fontId="44" fillId="0" borderId="0" xfId="0" applyFont="1" applyFill="1" applyBorder="1" applyAlignment="1">
      <alignment horizontal="center" vertical="center"/>
    </xf>
    <xf numFmtId="3" fontId="44" fillId="0" borderId="0" xfId="0" applyNumberFormat="1" applyFont="1" applyFill="1" applyBorder="1" applyAlignment="1">
      <alignment horizontal="center" vertical="center"/>
    </xf>
    <xf numFmtId="166" fontId="44" fillId="0" borderId="0" xfId="0" applyNumberFormat="1" applyFont="1" applyFill="1" applyBorder="1" applyAlignment="1">
      <alignment horizontal="right" vertical="center"/>
    </xf>
    <xf numFmtId="0" fontId="45" fillId="0" borderId="0" xfId="0" applyFont="1" applyBorder="1" applyAlignment="1">
      <alignment horizontal="justify" vertical="justify" wrapText="1"/>
    </xf>
    <xf numFmtId="0" fontId="33" fillId="7" borderId="0" xfId="1" applyFont="1" applyFill="1" applyBorder="1" applyAlignment="1">
      <alignment horizontal="left" vertical="top" wrapText="1"/>
    </xf>
    <xf numFmtId="0" fontId="33" fillId="7" borderId="0" xfId="0" applyFont="1" applyFill="1" applyBorder="1" applyAlignment="1">
      <alignment horizontal="justify" vertical="justify" wrapText="1"/>
    </xf>
    <xf numFmtId="0" fontId="45" fillId="7" borderId="0" xfId="0" applyFont="1" applyFill="1" applyBorder="1" applyAlignment="1">
      <alignment horizontal="center" vertical="center"/>
    </xf>
    <xf numFmtId="2" fontId="45" fillId="7" borderId="0" xfId="0" applyNumberFormat="1" applyFont="1" applyFill="1" applyBorder="1" applyAlignment="1">
      <alignment horizontal="center" vertical="center"/>
    </xf>
    <xf numFmtId="0" fontId="45" fillId="7" borderId="0" xfId="0" applyFont="1" applyFill="1" applyBorder="1" applyAlignment="1">
      <alignment horizontal="justify" vertical="justify" wrapText="1"/>
    </xf>
    <xf numFmtId="0" fontId="33" fillId="0" borderId="0" xfId="1" applyFont="1" applyBorder="1" applyAlignment="1">
      <alignment horizontal="left" vertical="top" wrapText="1"/>
    </xf>
    <xf numFmtId="0" fontId="45" fillId="0" borderId="0" xfId="0" applyFont="1" applyBorder="1" applyAlignment="1">
      <alignment horizontal="center" vertical="center"/>
    </xf>
    <xf numFmtId="2" fontId="45" fillId="0" borderId="0" xfId="0" applyNumberFormat="1" applyFont="1" applyBorder="1" applyAlignment="1">
      <alignment horizontal="center" vertical="center"/>
    </xf>
    <xf numFmtId="38" fontId="10" fillId="0" borderId="0" xfId="0" applyNumberFormat="1" applyFont="1" applyBorder="1" applyAlignment="1">
      <alignment horizontal="center" vertical="center" wrapText="1"/>
    </xf>
    <xf numFmtId="164" fontId="10" fillId="0" borderId="0" xfId="0" applyNumberFormat="1" applyFont="1" applyBorder="1" applyAlignment="1">
      <alignment horizontal="right" vertical="center"/>
    </xf>
    <xf numFmtId="166" fontId="33" fillId="7" borderId="0" xfId="0" applyNumberFormat="1" applyFont="1" applyFill="1" applyBorder="1" applyAlignment="1">
      <alignment vertical="center"/>
    </xf>
    <xf numFmtId="38" fontId="45" fillId="7" borderId="0" xfId="0" applyNumberFormat="1" applyFont="1" applyFill="1" applyBorder="1" applyAlignment="1">
      <alignment horizontal="center" vertical="center" wrapText="1"/>
    </xf>
    <xf numFmtId="166" fontId="45" fillId="7" borderId="0" xfId="0" applyNumberFormat="1" applyFont="1" applyFill="1" applyBorder="1" applyAlignment="1">
      <alignment horizontal="right" vertical="center"/>
    </xf>
    <xf numFmtId="166" fontId="44" fillId="7" borderId="0" xfId="0" applyNumberFormat="1" applyFont="1" applyFill="1" applyBorder="1" applyAlignment="1">
      <alignment horizontal="right" vertical="center"/>
    </xf>
    <xf numFmtId="166" fontId="44" fillId="0" borderId="0" xfId="0" applyNumberFormat="1" applyFont="1" applyBorder="1" applyAlignment="1">
      <alignment horizontal="right" vertical="center"/>
    </xf>
    <xf numFmtId="0" fontId="44" fillId="0" borderId="0" xfId="1" applyFont="1" applyBorder="1" applyAlignment="1">
      <alignment horizontal="left" vertical="top" wrapText="1"/>
    </xf>
    <xf numFmtId="38" fontId="45" fillId="0" borderId="0" xfId="0" applyNumberFormat="1" applyFont="1" applyBorder="1" applyAlignment="1">
      <alignment horizontal="center" vertical="center" wrapText="1"/>
    </xf>
    <xf numFmtId="166" fontId="45" fillId="0" borderId="0" xfId="0" applyNumberFormat="1" applyFont="1" applyBorder="1" applyAlignment="1">
      <alignment horizontal="right" vertical="center"/>
    </xf>
    <xf numFmtId="164" fontId="45" fillId="0" borderId="0" xfId="0" applyNumberFormat="1" applyFont="1" applyBorder="1" applyAlignment="1">
      <alignment horizontal="right" vertical="center"/>
    </xf>
    <xf numFmtId="166" fontId="44" fillId="0" borderId="0" xfId="0" applyNumberFormat="1" applyFont="1" applyBorder="1" applyAlignment="1">
      <alignment horizontal="left" vertical="top"/>
    </xf>
    <xf numFmtId="166" fontId="44" fillId="0" borderId="0" xfId="0" applyNumberFormat="1" applyFont="1" applyBorder="1" applyAlignment="1">
      <alignment horizontal="left" vertical="center"/>
    </xf>
    <xf numFmtId="38" fontId="10" fillId="7" borderId="0" xfId="0" applyNumberFormat="1" applyFont="1" applyFill="1" applyBorder="1" applyAlignment="1">
      <alignment horizontal="center" vertical="center" wrapText="1"/>
    </xf>
    <xf numFmtId="2" fontId="10" fillId="7" borderId="0" xfId="0" applyNumberFormat="1" applyFont="1" applyFill="1" applyBorder="1" applyAlignment="1">
      <alignment horizontal="center" vertical="center"/>
    </xf>
    <xf numFmtId="166" fontId="10" fillId="7" borderId="0" xfId="0" applyNumberFormat="1" applyFont="1" applyFill="1" applyBorder="1" applyAlignment="1">
      <alignment horizontal="right" vertical="center"/>
    </xf>
    <xf numFmtId="164" fontId="10" fillId="7" borderId="0" xfId="0" applyNumberFormat="1" applyFont="1" applyFill="1" applyBorder="1" applyAlignment="1">
      <alignment horizontal="right" vertical="center"/>
    </xf>
    <xf numFmtId="166" fontId="33" fillId="7" borderId="0" xfId="0" applyNumberFormat="1" applyFont="1" applyFill="1" applyBorder="1" applyAlignment="1">
      <alignment horizontal="right" vertical="center"/>
    </xf>
    <xf numFmtId="0" fontId="10" fillId="0" borderId="0" xfId="1" applyFont="1" applyBorder="1" applyAlignment="1">
      <alignment horizontal="left" vertical="top" wrapText="1"/>
    </xf>
    <xf numFmtId="0" fontId="45" fillId="0" borderId="0" xfId="1" applyFont="1" applyBorder="1" applyAlignment="1">
      <alignment horizontal="left" vertical="top" wrapText="1"/>
    </xf>
    <xf numFmtId="49" fontId="33" fillId="7" borderId="0" xfId="0" applyNumberFormat="1" applyFont="1" applyFill="1" applyBorder="1" applyAlignment="1">
      <alignment horizontal="left" vertical="top"/>
    </xf>
    <xf numFmtId="0" fontId="33" fillId="7" borderId="0" xfId="0" applyFont="1" applyFill="1" applyBorder="1" applyAlignment="1">
      <alignment horizontal="justify" vertical="top" wrapText="1"/>
    </xf>
    <xf numFmtId="0" fontId="10" fillId="7" borderId="0" xfId="0" applyFont="1" applyFill="1" applyBorder="1" applyAlignment="1">
      <alignment horizontal="center" vertical="center"/>
    </xf>
    <xf numFmtId="166" fontId="44" fillId="7" borderId="0" xfId="0" applyNumberFormat="1" applyFont="1" applyFill="1" applyBorder="1" applyAlignment="1">
      <alignment horizontal="left" vertical="center"/>
    </xf>
    <xf numFmtId="0" fontId="33" fillId="0" borderId="0" xfId="0" applyFont="1" applyBorder="1" applyAlignment="1">
      <alignment horizontal="justify" vertical="justify" wrapText="1"/>
    </xf>
    <xf numFmtId="0" fontId="10" fillId="0" borderId="0" xfId="0" applyFont="1" applyBorder="1" applyAlignment="1">
      <alignment horizontal="left" vertical="top"/>
    </xf>
    <xf numFmtId="166" fontId="33" fillId="3" borderId="0" xfId="0" applyNumberFormat="1" applyFont="1" applyFill="1" applyBorder="1" applyAlignment="1">
      <alignment vertical="center"/>
    </xf>
    <xf numFmtId="0" fontId="45" fillId="9" borderId="0" xfId="0" applyFont="1" applyFill="1" applyBorder="1" applyAlignment="1">
      <alignment horizontal="center" vertical="center"/>
    </xf>
    <xf numFmtId="2" fontId="45" fillId="9" borderId="0" xfId="0" applyNumberFormat="1" applyFont="1" applyFill="1" applyBorder="1" applyAlignment="1">
      <alignment horizontal="center" vertical="center"/>
    </xf>
    <xf numFmtId="0" fontId="45" fillId="9" borderId="0" xfId="0" applyFont="1" applyFill="1" applyBorder="1" applyAlignment="1">
      <alignment horizontal="justify" vertical="justify" wrapText="1"/>
    </xf>
    <xf numFmtId="0" fontId="44" fillId="0" borderId="0" xfId="0" applyFont="1" applyBorder="1" applyAlignment="1">
      <alignment horizontal="justify" vertical="top" wrapText="1"/>
    </xf>
    <xf numFmtId="0" fontId="44" fillId="0" borderId="0" xfId="0" applyFont="1" applyBorder="1" applyAlignment="1">
      <alignment horizontal="justify" vertical="center" wrapText="1"/>
    </xf>
    <xf numFmtId="0" fontId="44" fillId="0" borderId="0" xfId="0" applyFont="1" applyBorder="1" applyAlignment="1">
      <alignment horizontal="center" vertical="center"/>
    </xf>
    <xf numFmtId="3" fontId="44" fillId="0" borderId="0" xfId="0" applyNumberFormat="1" applyFont="1" applyBorder="1" applyAlignment="1">
      <alignment horizontal="center" vertical="center"/>
    </xf>
    <xf numFmtId="0" fontId="33" fillId="9" borderId="0" xfId="1" applyFont="1" applyFill="1" applyBorder="1" applyAlignment="1">
      <alignment horizontal="left" vertical="top" wrapText="1"/>
    </xf>
    <xf numFmtId="0" fontId="33" fillId="9" borderId="0" xfId="0" applyFont="1" applyFill="1" applyBorder="1" applyAlignment="1">
      <alignment horizontal="justify" vertical="justify" wrapText="1"/>
    </xf>
    <xf numFmtId="38" fontId="10" fillId="9" borderId="0" xfId="0" applyNumberFormat="1" applyFont="1" applyFill="1" applyBorder="1" applyAlignment="1">
      <alignment horizontal="center" vertical="center" wrapText="1"/>
    </xf>
    <xf numFmtId="164" fontId="10" fillId="9" borderId="0" xfId="0" applyNumberFormat="1" applyFont="1" applyFill="1" applyBorder="1" applyAlignment="1">
      <alignment horizontal="right" vertical="center"/>
    </xf>
    <xf numFmtId="166" fontId="44" fillId="9" borderId="0" xfId="0" applyNumberFormat="1" applyFont="1" applyFill="1" applyBorder="1" applyAlignment="1">
      <alignment horizontal="right" vertical="center"/>
    </xf>
    <xf numFmtId="0" fontId="33" fillId="0" borderId="0" xfId="0" applyFont="1" applyBorder="1" applyAlignment="1">
      <alignment horizontal="left" vertical="top" wrapText="1"/>
    </xf>
    <xf numFmtId="38" fontId="45" fillId="9" borderId="0" xfId="0" applyNumberFormat="1" applyFont="1" applyFill="1" applyBorder="1" applyAlignment="1">
      <alignment horizontal="center" vertical="center" wrapText="1"/>
    </xf>
    <xf numFmtId="166" fontId="45" fillId="9" borderId="0" xfId="0" applyNumberFormat="1" applyFont="1" applyFill="1" applyBorder="1" applyAlignment="1">
      <alignment horizontal="right" vertical="center"/>
    </xf>
    <xf numFmtId="0" fontId="33" fillId="0" borderId="0" xfId="0" applyFont="1" applyBorder="1" applyAlignment="1">
      <alignment horizontal="center" vertical="center"/>
    </xf>
    <xf numFmtId="0" fontId="10" fillId="0" borderId="0" xfId="0" applyFont="1" applyBorder="1" applyAlignment="1">
      <alignment horizontal="left" vertical="center" wrapText="1"/>
    </xf>
    <xf numFmtId="164" fontId="10" fillId="0" borderId="0" xfId="0" applyNumberFormat="1" applyFont="1" applyBorder="1" applyAlignment="1">
      <alignment horizontal="center" vertical="center" wrapText="1"/>
    </xf>
    <xf numFmtId="0" fontId="33" fillId="9" borderId="0" xfId="0" applyFont="1" applyFill="1" applyBorder="1" applyAlignment="1">
      <alignment horizontal="left" vertical="top" wrapText="1"/>
    </xf>
    <xf numFmtId="2" fontId="10" fillId="9" borderId="0" xfId="0" applyNumberFormat="1" applyFont="1" applyFill="1" applyBorder="1" applyAlignment="1">
      <alignment horizontal="center" vertical="top"/>
    </xf>
    <xf numFmtId="0" fontId="10" fillId="9" borderId="0" xfId="0" applyFont="1" applyFill="1" applyBorder="1" applyAlignment="1">
      <alignment horizontal="center" vertical="top" wrapText="1"/>
    </xf>
    <xf numFmtId="166" fontId="33" fillId="0" borderId="0" xfId="0" applyNumberFormat="1" applyFont="1" applyBorder="1" applyAlignment="1">
      <alignment horizontal="right"/>
    </xf>
    <xf numFmtId="166" fontId="35" fillId="5" borderId="0" xfId="0" applyNumberFormat="1" applyFont="1" applyFill="1" applyBorder="1" applyAlignment="1">
      <alignment horizontal="right" vertical="center"/>
    </xf>
    <xf numFmtId="0" fontId="10" fillId="10" borderId="0" xfId="0" applyFont="1" applyFill="1" applyBorder="1" applyAlignment="1">
      <alignment horizontal="right" vertical="center" wrapText="1" shrinkToFit="1"/>
    </xf>
    <xf numFmtId="0" fontId="33" fillId="9" borderId="0" xfId="0" applyFont="1" applyFill="1" applyBorder="1" applyAlignment="1">
      <alignment horizontal="right" vertical="top" wrapText="1"/>
    </xf>
    <xf numFmtId="0" fontId="33" fillId="9" borderId="0" xfId="0" applyFont="1" applyFill="1" applyBorder="1" applyAlignment="1">
      <alignment horizontal="right" vertical="center" wrapText="1"/>
    </xf>
    <xf numFmtId="166" fontId="33" fillId="9" borderId="0" xfId="0" applyNumberFormat="1" applyFont="1" applyFill="1" applyBorder="1" applyAlignment="1">
      <alignment horizontal="right" vertical="center" wrapText="1"/>
    </xf>
    <xf numFmtId="0" fontId="46" fillId="10" borderId="0" xfId="0" applyFont="1" applyFill="1" applyBorder="1" applyAlignment="1">
      <alignment horizontal="right" vertical="center" wrapText="1" shrinkToFit="1"/>
    </xf>
    <xf numFmtId="0" fontId="33" fillId="9" borderId="0" xfId="0" applyFont="1" applyFill="1" applyBorder="1" applyAlignment="1">
      <alignment horizontal="right" vertical="center"/>
    </xf>
    <xf numFmtId="166" fontId="33" fillId="9" borderId="0" xfId="0" applyNumberFormat="1" applyFont="1" applyFill="1" applyBorder="1" applyAlignment="1">
      <alignment horizontal="right"/>
    </xf>
    <xf numFmtId="0" fontId="33" fillId="3" borderId="0" xfId="0" applyFont="1" applyFill="1" applyBorder="1" applyAlignment="1">
      <alignment horizontal="right" vertical="center" wrapText="1"/>
    </xf>
    <xf numFmtId="166" fontId="33" fillId="10" borderId="0" xfId="0" applyNumberFormat="1" applyFont="1" applyFill="1" applyBorder="1" applyAlignment="1">
      <alignment horizontal="right"/>
    </xf>
    <xf numFmtId="166" fontId="33" fillId="0" borderId="0" xfId="0" applyNumberFormat="1" applyFont="1" applyFill="1" applyBorder="1" applyAlignment="1">
      <alignment horizontal="right"/>
    </xf>
    <xf numFmtId="0" fontId="33" fillId="10" borderId="0" xfId="0" applyFont="1" applyFill="1" applyBorder="1" applyAlignment="1">
      <alignment horizontal="right" vertical="center" wrapText="1" shrinkToFit="1"/>
    </xf>
    <xf numFmtId="0" fontId="10" fillId="5" borderId="0" xfId="0" applyFont="1" applyFill="1" applyBorder="1" applyAlignment="1">
      <alignment horizontal="right" vertical="center" wrapText="1" shrinkToFit="1"/>
    </xf>
    <xf numFmtId="166" fontId="43" fillId="5" borderId="0" xfId="0" applyNumberFormat="1" applyFont="1" applyFill="1" applyBorder="1" applyAlignment="1">
      <alignment horizontal="right" vertical="center"/>
    </xf>
    <xf numFmtId="166" fontId="33" fillId="7" borderId="0" xfId="0" applyNumberFormat="1" applyFont="1" applyFill="1" applyBorder="1" applyAlignment="1">
      <alignment horizontal="right" vertical="top"/>
    </xf>
    <xf numFmtId="166" fontId="44" fillId="0" borderId="0" xfId="0" applyNumberFormat="1" applyFont="1" applyBorder="1" applyAlignment="1">
      <alignment horizontal="right" vertical="top"/>
    </xf>
    <xf numFmtId="166" fontId="44" fillId="7" borderId="0" xfId="0" applyNumberFormat="1" applyFont="1" applyFill="1" applyBorder="1" applyAlignment="1">
      <alignment horizontal="right" vertical="top"/>
    </xf>
    <xf numFmtId="166" fontId="33" fillId="0" borderId="0" xfId="0" applyNumberFormat="1" applyFont="1" applyFill="1" applyBorder="1" applyAlignment="1">
      <alignment horizontal="right" vertical="top"/>
    </xf>
    <xf numFmtId="166" fontId="33" fillId="9" borderId="0" xfId="0" applyNumberFormat="1" applyFont="1" applyFill="1" applyBorder="1" applyAlignment="1">
      <alignment horizontal="right" vertical="top"/>
    </xf>
    <xf numFmtId="166" fontId="47" fillId="10" borderId="0" xfId="0" applyNumberFormat="1" applyFont="1" applyFill="1" applyBorder="1" applyAlignment="1">
      <alignment vertical="center"/>
    </xf>
    <xf numFmtId="166" fontId="36" fillId="10" borderId="0" xfId="0" applyNumberFormat="1" applyFont="1" applyFill="1" applyBorder="1" applyAlignment="1">
      <alignment vertical="center"/>
    </xf>
    <xf numFmtId="3" fontId="46" fillId="6" borderId="0" xfId="0" applyNumberFormat="1" applyFont="1" applyFill="1" applyBorder="1" applyAlignment="1">
      <alignment horizontal="center" vertical="center"/>
    </xf>
    <xf numFmtId="3" fontId="46" fillId="6" borderId="0" xfId="0" applyNumberFormat="1" applyFont="1" applyFill="1" applyBorder="1" applyAlignment="1">
      <alignment horizontal="left" vertical="center"/>
    </xf>
    <xf numFmtId="0" fontId="46" fillId="6" borderId="0" xfId="0" applyFont="1" applyFill="1" applyBorder="1" applyAlignment="1">
      <alignment horizontal="center" vertical="center"/>
    </xf>
    <xf numFmtId="2" fontId="46" fillId="6" borderId="0" xfId="0" applyNumberFormat="1" applyFont="1" applyFill="1" applyBorder="1" applyAlignment="1">
      <alignment horizontal="center" vertical="center"/>
    </xf>
    <xf numFmtId="0" fontId="10" fillId="10" borderId="0" xfId="0" applyFont="1" applyFill="1" applyBorder="1" applyAlignment="1">
      <alignment horizontal="right" vertical="center"/>
    </xf>
    <xf numFmtId="0" fontId="10" fillId="5" borderId="0" xfId="0" applyFont="1" applyFill="1" applyBorder="1" applyAlignment="1">
      <alignment horizontal="right" vertical="center"/>
    </xf>
    <xf numFmtId="166" fontId="44" fillId="0" borderId="0" xfId="0" applyNumberFormat="1" applyFont="1" applyBorder="1" applyAlignment="1">
      <alignment horizontal="right" vertical="justify"/>
    </xf>
    <xf numFmtId="166" fontId="44" fillId="7" borderId="0" xfId="0" applyNumberFormat="1" applyFont="1" applyFill="1" applyBorder="1" applyAlignment="1">
      <alignment horizontal="right" vertical="justify"/>
    </xf>
    <xf numFmtId="166" fontId="44" fillId="9" borderId="0" xfId="0" applyNumberFormat="1" applyFont="1" applyFill="1" applyBorder="1" applyAlignment="1">
      <alignment horizontal="right" vertical="justify"/>
    </xf>
    <xf numFmtId="164" fontId="33" fillId="9" borderId="0" xfId="0" applyNumberFormat="1" applyFont="1" applyFill="1" applyBorder="1" applyAlignment="1">
      <alignment horizontal="right" vertical="top"/>
    </xf>
    <xf numFmtId="166" fontId="47" fillId="10" borderId="0" xfId="0" applyNumberFormat="1" applyFont="1" applyFill="1" applyBorder="1" applyAlignment="1">
      <alignment horizontal="right" vertical="center"/>
    </xf>
    <xf numFmtId="0" fontId="47" fillId="10" borderId="0" xfId="0" applyFont="1" applyFill="1" applyBorder="1" applyAlignment="1">
      <alignment horizontal="left" vertical="center"/>
    </xf>
    <xf numFmtId="0" fontId="36" fillId="10" borderId="0" xfId="0" applyFont="1" applyFill="1" applyBorder="1" applyAlignment="1">
      <alignment horizontal="left" vertical="center"/>
    </xf>
    <xf numFmtId="0" fontId="36" fillId="10" borderId="0" xfId="0" applyFont="1" applyFill="1" applyBorder="1" applyAlignment="1">
      <alignment horizontal="justify" vertical="center" wrapText="1"/>
    </xf>
    <xf numFmtId="0" fontId="49" fillId="10" borderId="0" xfId="0" applyFont="1" applyFill="1" applyBorder="1" applyAlignment="1">
      <alignment horizontal="center" vertical="center"/>
    </xf>
    <xf numFmtId="2" fontId="49" fillId="10" borderId="0" xfId="0" applyNumberFormat="1" applyFont="1" applyFill="1" applyBorder="1" applyAlignment="1">
      <alignment horizontal="center" vertical="center"/>
    </xf>
    <xf numFmtId="0" fontId="49" fillId="10" borderId="0" xfId="0" applyFont="1" applyFill="1" applyBorder="1" applyAlignment="1">
      <alignment horizontal="center" vertical="center" wrapText="1"/>
    </xf>
    <xf numFmtId="164" fontId="47" fillId="10" borderId="0" xfId="0"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43" fillId="0" borderId="0" xfId="0" applyFont="1" applyFill="1" applyBorder="1" applyAlignment="1">
      <alignment vertical="center"/>
    </xf>
    <xf numFmtId="166" fontId="43" fillId="0" borderId="0" xfId="0" applyNumberFormat="1" applyFont="1" applyFill="1" applyBorder="1" applyAlignment="1">
      <alignment horizontal="right" vertical="center"/>
    </xf>
    <xf numFmtId="0" fontId="33" fillId="9" borderId="0" xfId="0" applyFont="1" applyFill="1" applyBorder="1" applyAlignment="1">
      <alignment horizontal="center" vertical="center"/>
    </xf>
    <xf numFmtId="0" fontId="47" fillId="10" borderId="0" xfId="0" applyFont="1" applyFill="1" applyBorder="1"/>
    <xf numFmtId="0" fontId="47" fillId="10" borderId="0" xfId="0" applyFont="1" applyFill="1" applyBorder="1" applyAlignment="1">
      <alignment vertical="top"/>
    </xf>
    <xf numFmtId="0" fontId="10" fillId="10" borderId="0" xfId="0" applyFont="1" applyFill="1" applyBorder="1" applyAlignment="1">
      <alignment horizontal="right"/>
    </xf>
    <xf numFmtId="165" fontId="46" fillId="6" borderId="0" xfId="0" applyNumberFormat="1" applyFont="1" applyFill="1" applyBorder="1" applyAlignment="1">
      <alignment horizontal="right" vertical="center"/>
    </xf>
    <xf numFmtId="0" fontId="33" fillId="9" borderId="0" xfId="0" applyFont="1" applyFill="1" applyBorder="1" applyAlignment="1">
      <alignment horizontal="right" vertical="top"/>
    </xf>
    <xf numFmtId="0" fontId="46" fillId="10" borderId="0" xfId="0" applyFont="1" applyFill="1" applyBorder="1" applyAlignment="1">
      <alignment horizontal="right" vertical="center"/>
    </xf>
    <xf numFmtId="0" fontId="33" fillId="3" borderId="0" xfId="0" applyFont="1" applyFill="1" applyBorder="1" applyAlignment="1">
      <alignment horizontal="right" vertical="center"/>
    </xf>
    <xf numFmtId="0" fontId="33" fillId="10" borderId="0" xfId="0" applyFont="1" applyFill="1" applyBorder="1" applyAlignment="1">
      <alignment horizontal="right" vertical="center"/>
    </xf>
    <xf numFmtId="0" fontId="10" fillId="10" borderId="0" xfId="0" applyFont="1" applyFill="1" applyBorder="1" applyAlignment="1">
      <alignment horizontal="right" vertical="top"/>
    </xf>
    <xf numFmtId="0" fontId="48" fillId="10" borderId="0" xfId="0" applyFont="1" applyFill="1" applyBorder="1" applyAlignment="1">
      <alignment horizontal="left"/>
    </xf>
    <xf numFmtId="0" fontId="50" fillId="10" borderId="0" xfId="0" applyFont="1" applyFill="1" applyBorder="1" applyAlignment="1">
      <alignment horizontal="right"/>
    </xf>
    <xf numFmtId="0" fontId="33" fillId="0" borderId="0" xfId="0" applyFont="1" applyFill="1" applyBorder="1" applyAlignment="1">
      <alignment horizontal="right" shrinkToFit="1"/>
    </xf>
    <xf numFmtId="0" fontId="33" fillId="0" borderId="0" xfId="0" applyFont="1" applyBorder="1" applyAlignment="1">
      <alignment horizontal="right"/>
    </xf>
    <xf numFmtId="0" fontId="35" fillId="5" borderId="0" xfId="0" applyFont="1" applyFill="1" applyBorder="1" applyAlignment="1">
      <alignment horizontal="right" vertical="center"/>
    </xf>
    <xf numFmtId="0" fontId="10" fillId="0" borderId="0" xfId="0" applyFont="1" applyBorder="1" applyAlignment="1">
      <alignment horizontal="right"/>
    </xf>
    <xf numFmtId="0" fontId="33" fillId="9" borderId="0" xfId="0" applyFont="1" applyFill="1" applyBorder="1" applyAlignment="1">
      <alignment horizontal="right"/>
    </xf>
    <xf numFmtId="164" fontId="10" fillId="0" borderId="0" xfId="0" applyNumberFormat="1" applyFont="1" applyFill="1" applyBorder="1" applyAlignment="1">
      <alignment horizontal="right" vertical="top" wrapText="1"/>
    </xf>
    <xf numFmtId="0" fontId="49" fillId="10" borderId="0" xfId="0" applyFont="1" applyFill="1" applyBorder="1" applyAlignment="1">
      <alignment horizontal="right"/>
    </xf>
    <xf numFmtId="0" fontId="10" fillId="0" borderId="0" xfId="0" applyFont="1" applyFill="1" applyBorder="1" applyAlignment="1">
      <alignment horizontal="right"/>
    </xf>
    <xf numFmtId="49" fontId="33" fillId="9" borderId="0" xfId="0" applyNumberFormat="1" applyFont="1" applyFill="1" applyBorder="1" applyAlignment="1">
      <alignment horizontal="right" vertical="center"/>
    </xf>
    <xf numFmtId="0" fontId="43" fillId="0" borderId="0" xfId="0" applyFont="1" applyFill="1" applyBorder="1" applyAlignment="1">
      <alignment horizontal="right" vertical="center"/>
    </xf>
    <xf numFmtId="0" fontId="45" fillId="0" borderId="0" xfId="0" applyFont="1" applyBorder="1" applyAlignment="1">
      <alignment horizontal="right" vertical="justify" wrapText="1"/>
    </xf>
    <xf numFmtId="0" fontId="45" fillId="7" borderId="0" xfId="0" applyFont="1" applyFill="1" applyBorder="1" applyAlignment="1">
      <alignment horizontal="right" vertical="justify" wrapText="1"/>
    </xf>
    <xf numFmtId="0" fontId="43" fillId="5" borderId="0" xfId="0" applyFont="1" applyFill="1" applyBorder="1" applyAlignment="1">
      <alignment horizontal="right" vertical="center"/>
    </xf>
    <xf numFmtId="0" fontId="45" fillId="9" borderId="0" xfId="0" applyFont="1" applyFill="1" applyBorder="1" applyAlignment="1">
      <alignment horizontal="right" vertical="justify" wrapText="1"/>
    </xf>
    <xf numFmtId="0" fontId="10" fillId="9" borderId="0" xfId="0" applyFont="1" applyFill="1" applyBorder="1" applyAlignment="1">
      <alignment horizontal="right"/>
    </xf>
    <xf numFmtId="164" fontId="10" fillId="0" borderId="0" xfId="0" applyNumberFormat="1" applyFont="1" applyBorder="1" applyAlignment="1">
      <alignment horizontal="right" vertical="center" wrapText="1"/>
    </xf>
    <xf numFmtId="169" fontId="10" fillId="0" borderId="0" xfId="0" applyNumberFormat="1" applyFont="1" applyBorder="1" applyAlignment="1">
      <alignment horizontal="right"/>
    </xf>
    <xf numFmtId="164" fontId="10" fillId="0" borderId="0" xfId="0" applyNumberFormat="1" applyFont="1" applyBorder="1" applyAlignment="1">
      <alignment horizontal="right"/>
    </xf>
    <xf numFmtId="166" fontId="47" fillId="10" borderId="0" xfId="0" applyNumberFormat="1" applyFont="1" applyFill="1" applyBorder="1" applyAlignment="1">
      <alignment horizontal="right"/>
    </xf>
    <xf numFmtId="166" fontId="47" fillId="10" borderId="0" xfId="0" applyNumberFormat="1" applyFont="1" applyFill="1" applyBorder="1" applyAlignment="1">
      <alignment horizontal="right" vertical="top"/>
    </xf>
    <xf numFmtId="0" fontId="33" fillId="8" borderId="0" xfId="0" applyFont="1" applyFill="1" applyBorder="1" applyAlignment="1">
      <alignment horizontal="justify" vertical="top" wrapText="1"/>
    </xf>
    <xf numFmtId="0" fontId="33" fillId="0" borderId="0" xfId="0" applyFont="1" applyBorder="1" applyAlignment="1">
      <alignment horizontal="center" vertical="center" wrapText="1"/>
    </xf>
    <xf numFmtId="3" fontId="33" fillId="0" borderId="0" xfId="0" applyNumberFormat="1" applyFont="1" applyBorder="1" applyAlignment="1">
      <alignment horizontal="center" vertical="center"/>
    </xf>
    <xf numFmtId="0" fontId="45" fillId="0" borderId="0" xfId="0" applyFont="1" applyBorder="1" applyAlignment="1">
      <alignment horizontal="right"/>
    </xf>
    <xf numFmtId="164" fontId="10" fillId="0" borderId="0" xfId="0" applyNumberFormat="1" applyFont="1" applyFill="1" applyBorder="1" applyAlignment="1">
      <alignment horizontal="center" wrapText="1"/>
    </xf>
    <xf numFmtId="166" fontId="21" fillId="3" borderId="17" xfId="0" applyNumberFormat="1" applyFont="1" applyFill="1" applyBorder="1" applyAlignment="1">
      <alignment horizontal="left" vertical="center"/>
    </xf>
    <xf numFmtId="0" fontId="28" fillId="5" borderId="0" xfId="0" applyFont="1" applyFill="1" applyAlignment="1">
      <alignment horizontal="left" vertical="center"/>
    </xf>
    <xf numFmtId="0" fontId="13" fillId="5" borderId="0" xfId="0" applyFont="1" applyFill="1" applyAlignment="1">
      <alignment horizontal="center" vertical="center" wrapText="1" shrinkToFit="1"/>
    </xf>
    <xf numFmtId="0" fontId="13" fillId="5" borderId="24" xfId="0" applyFont="1" applyFill="1" applyBorder="1" applyAlignment="1">
      <alignment horizontal="center" vertical="center" wrapText="1" shrinkToFit="1"/>
    </xf>
    <xf numFmtId="3" fontId="28" fillId="11" borderId="25" xfId="0" applyNumberFormat="1" applyFont="1" applyFill="1" applyBorder="1" applyAlignment="1">
      <alignment horizontal="center" vertical="center"/>
    </xf>
    <xf numFmtId="3" fontId="20" fillId="6" borderId="26" xfId="0" applyNumberFormat="1" applyFont="1" applyFill="1" applyBorder="1" applyAlignment="1">
      <alignment horizontal="center" vertical="center"/>
    </xf>
    <xf numFmtId="0" fontId="28" fillId="11" borderId="27" xfId="0" applyFont="1" applyFill="1" applyBorder="1" applyAlignment="1">
      <alignment horizontal="center" vertical="center"/>
    </xf>
    <xf numFmtId="0" fontId="28" fillId="11" borderId="30" xfId="0" applyFont="1" applyFill="1" applyBorder="1" applyAlignment="1">
      <alignment horizontal="center" vertical="center"/>
    </xf>
    <xf numFmtId="2" fontId="28" fillId="11" borderId="27" xfId="0" applyNumberFormat="1" applyFont="1" applyFill="1" applyBorder="1" applyAlignment="1">
      <alignment horizontal="center" vertical="center"/>
    </xf>
    <xf numFmtId="2" fontId="28" fillId="11" borderId="30" xfId="0" applyNumberFormat="1" applyFont="1" applyFill="1" applyBorder="1" applyAlignment="1">
      <alignment horizontal="center" vertical="center"/>
    </xf>
    <xf numFmtId="165" fontId="28" fillId="11" borderId="28" xfId="0" applyNumberFormat="1" applyFont="1" applyFill="1" applyBorder="1" applyAlignment="1">
      <alignment horizontal="center" vertical="center"/>
    </xf>
    <xf numFmtId="165" fontId="28" fillId="11" borderId="29" xfId="0" applyNumberFormat="1" applyFont="1" applyFill="1" applyBorder="1" applyAlignment="1">
      <alignment horizontal="center" vertical="center"/>
    </xf>
    <xf numFmtId="166" fontId="21" fillId="7" borderId="17" xfId="0" applyNumberFormat="1" applyFont="1" applyFill="1" applyBorder="1" applyAlignment="1">
      <alignment horizontal="left" vertical="center"/>
    </xf>
    <xf numFmtId="3" fontId="20" fillId="10" borderId="25" xfId="0" applyNumberFormat="1" applyFont="1" applyFill="1" applyBorder="1" applyAlignment="1">
      <alignment horizontal="center" vertical="center"/>
    </xf>
    <xf numFmtId="0" fontId="20" fillId="10" borderId="27" xfId="0" applyFont="1" applyFill="1" applyBorder="1" applyAlignment="1">
      <alignment horizontal="center" vertical="center"/>
    </xf>
    <xf numFmtId="0" fontId="20" fillId="10" borderId="30" xfId="0" applyFont="1" applyFill="1" applyBorder="1" applyAlignment="1">
      <alignment horizontal="center" vertical="center"/>
    </xf>
    <xf numFmtId="2" fontId="20" fillId="10" borderId="27" xfId="0" applyNumberFormat="1" applyFont="1" applyFill="1" applyBorder="1" applyAlignment="1">
      <alignment horizontal="center" vertical="center"/>
    </xf>
    <xf numFmtId="2" fontId="20" fillId="10" borderId="30" xfId="0" applyNumberFormat="1" applyFont="1" applyFill="1" applyBorder="1" applyAlignment="1">
      <alignment horizontal="center" vertical="center"/>
    </xf>
    <xf numFmtId="165" fontId="20" fillId="10" borderId="28" xfId="0" applyNumberFormat="1" applyFont="1" applyFill="1" applyBorder="1" applyAlignment="1">
      <alignment horizontal="center" vertical="center"/>
    </xf>
    <xf numFmtId="165" fontId="20" fillId="10" borderId="29" xfId="0" applyNumberFormat="1" applyFont="1" applyFill="1" applyBorder="1" applyAlignment="1">
      <alignment horizontal="center" vertical="center"/>
    </xf>
    <xf numFmtId="0" fontId="13" fillId="5" borderId="33" xfId="0" applyFont="1" applyFill="1" applyBorder="1" applyAlignment="1">
      <alignment horizontal="center" vertical="center" wrapText="1" shrinkToFit="1"/>
    </xf>
    <xf numFmtId="0" fontId="13" fillId="5" borderId="34" xfId="0" applyFont="1" applyFill="1" applyBorder="1" applyAlignment="1">
      <alignment horizontal="center" vertical="center" wrapText="1" shrinkToFit="1"/>
    </xf>
    <xf numFmtId="2" fontId="20" fillId="6" borderId="27" xfId="0" applyNumberFormat="1" applyFont="1" applyFill="1" applyBorder="1" applyAlignment="1">
      <alignment horizontal="center" vertical="center"/>
    </xf>
    <xf numFmtId="2" fontId="20" fillId="6" borderId="30" xfId="0" applyNumberFormat="1" applyFont="1" applyFill="1" applyBorder="1" applyAlignment="1">
      <alignment horizontal="center" vertical="center"/>
    </xf>
    <xf numFmtId="165" fontId="20" fillId="6" borderId="28" xfId="0" applyNumberFormat="1" applyFont="1" applyFill="1" applyBorder="1" applyAlignment="1">
      <alignment horizontal="center" vertical="center"/>
    </xf>
    <xf numFmtId="165" fontId="20" fillId="6" borderId="29" xfId="0" applyNumberFormat="1" applyFont="1" applyFill="1" applyBorder="1" applyAlignment="1">
      <alignment horizontal="center" vertical="center"/>
    </xf>
    <xf numFmtId="0" fontId="17" fillId="0" borderId="17"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1" xfId="0" applyFont="1" applyFill="1" applyBorder="1" applyAlignment="1">
      <alignment horizontal="center" vertical="center"/>
    </xf>
    <xf numFmtId="3" fontId="20" fillId="6" borderId="25" xfId="0" applyNumberFormat="1" applyFont="1" applyFill="1" applyBorder="1" applyAlignment="1">
      <alignment horizontal="center" vertical="center"/>
    </xf>
    <xf numFmtId="0" fontId="20" fillId="6" borderId="27" xfId="0" applyFont="1" applyFill="1" applyBorder="1" applyAlignment="1">
      <alignment horizontal="center" vertical="center"/>
    </xf>
    <xf numFmtId="0" fontId="20" fillId="6" borderId="30" xfId="0" applyFont="1" applyFill="1" applyBorder="1" applyAlignment="1">
      <alignment horizontal="center" vertical="center"/>
    </xf>
    <xf numFmtId="166" fontId="21" fillId="9" borderId="17" xfId="0" applyNumberFormat="1" applyFont="1" applyFill="1" applyBorder="1" applyAlignment="1">
      <alignment horizontal="left" vertical="center"/>
    </xf>
    <xf numFmtId="164" fontId="1" fillId="0" borderId="12" xfId="0" applyNumberFormat="1" applyFont="1" applyFill="1" applyBorder="1" applyAlignment="1">
      <alignment horizontal="center" vertical="top" wrapText="1"/>
    </xf>
    <xf numFmtId="164" fontId="1" fillId="0" borderId="11" xfId="0" applyNumberFormat="1"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10" xfId="0" applyFont="1" applyFill="1" applyBorder="1" applyAlignment="1">
      <alignment horizontal="center" vertical="top" wrapText="1"/>
    </xf>
    <xf numFmtId="49" fontId="21" fillId="7" borderId="17" xfId="0" applyNumberFormat="1" applyFont="1" applyFill="1" applyBorder="1" applyAlignment="1">
      <alignment horizontal="left" vertical="center"/>
    </xf>
    <xf numFmtId="166" fontId="52" fillId="10" borderId="0" xfId="0" applyNumberFormat="1" applyFont="1" applyFill="1" applyBorder="1" applyAlignment="1">
      <alignment horizontal="right"/>
    </xf>
    <xf numFmtId="166" fontId="47" fillId="10" borderId="0" xfId="0" applyNumberFormat="1" applyFont="1" applyFill="1" applyBorder="1" applyAlignment="1">
      <alignment horizontal="right"/>
    </xf>
    <xf numFmtId="166" fontId="47" fillId="10" borderId="0" xfId="0" applyNumberFormat="1" applyFont="1" applyFill="1" applyBorder="1" applyAlignment="1">
      <alignment horizontal="right" vertical="top"/>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143</xdr:row>
      <xdr:rowOff>0</xdr:rowOff>
    </xdr:from>
    <xdr:to>
      <xdr:col>0</xdr:col>
      <xdr:colOff>228600</xdr:colOff>
      <xdr:row>144</xdr:row>
      <xdr:rowOff>828675</xdr:rowOff>
    </xdr:to>
    <xdr:sp macro="" textlink="">
      <xdr:nvSpPr>
        <xdr:cNvPr id="103210" name="Text Box 8">
          <a:extLst>
            <a:ext uri="{FF2B5EF4-FFF2-40B4-BE49-F238E27FC236}">
              <a16:creationId xmlns="" xmlns:a16="http://schemas.microsoft.com/office/drawing/2014/main" id="{58687420-7D30-4F11-A2E5-1A13C3672FFF}"/>
            </a:ext>
          </a:extLst>
        </xdr:cNvPr>
        <xdr:cNvSpPr txBox="1">
          <a:spLocks noChangeArrowheads="1"/>
        </xdr:cNvSpPr>
      </xdr:nvSpPr>
      <xdr:spPr bwMode="auto">
        <a:xfrm>
          <a:off x="152400" y="981551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828675</xdr:rowOff>
    </xdr:to>
    <xdr:sp macro="" textlink="">
      <xdr:nvSpPr>
        <xdr:cNvPr id="103211" name="Text Box 9">
          <a:extLst>
            <a:ext uri="{FF2B5EF4-FFF2-40B4-BE49-F238E27FC236}">
              <a16:creationId xmlns="" xmlns:a16="http://schemas.microsoft.com/office/drawing/2014/main" id="{C8136C86-4B04-4CDD-8F94-FAA5FA2EC51D}"/>
            </a:ext>
          </a:extLst>
        </xdr:cNvPr>
        <xdr:cNvSpPr txBox="1">
          <a:spLocks noChangeArrowheads="1"/>
        </xdr:cNvSpPr>
      </xdr:nvSpPr>
      <xdr:spPr bwMode="auto">
        <a:xfrm flipV="1">
          <a:off x="219075" y="981551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12" name="Text Box 32">
          <a:extLst>
            <a:ext uri="{FF2B5EF4-FFF2-40B4-BE49-F238E27FC236}">
              <a16:creationId xmlns="" xmlns:a16="http://schemas.microsoft.com/office/drawing/2014/main" id="{319DD524-BE91-4E2F-8FE6-C6FA2B56C61F}"/>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0</xdr:colOff>
      <xdr:row>143</xdr:row>
      <xdr:rowOff>0</xdr:rowOff>
    </xdr:from>
    <xdr:to>
      <xdr:col>1</xdr:col>
      <xdr:colOff>0</xdr:colOff>
      <xdr:row>143</xdr:row>
      <xdr:rowOff>0</xdr:rowOff>
    </xdr:to>
    <xdr:sp macro="" textlink="">
      <xdr:nvSpPr>
        <xdr:cNvPr id="103213" name="Line 36">
          <a:extLst>
            <a:ext uri="{FF2B5EF4-FFF2-40B4-BE49-F238E27FC236}">
              <a16:creationId xmlns="" xmlns:a16="http://schemas.microsoft.com/office/drawing/2014/main" id="{3ACB1863-4AFF-4B91-A7A3-B196E5B068DE}"/>
            </a:ext>
          </a:extLst>
        </xdr:cNvPr>
        <xdr:cNvSpPr>
          <a:spLocks noChangeShapeType="1"/>
        </xdr:cNvSpPr>
      </xdr:nvSpPr>
      <xdr:spPr bwMode="auto">
        <a:xfrm>
          <a:off x="485775" y="98155125"/>
          <a:ext cx="0" cy="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editAs="oneCell">
    <xdr:from>
      <xdr:col>0</xdr:col>
      <xdr:colOff>152400</xdr:colOff>
      <xdr:row>143</xdr:row>
      <xdr:rowOff>0</xdr:rowOff>
    </xdr:from>
    <xdr:to>
      <xdr:col>0</xdr:col>
      <xdr:colOff>228600</xdr:colOff>
      <xdr:row>144</xdr:row>
      <xdr:rowOff>828675</xdr:rowOff>
    </xdr:to>
    <xdr:sp macro="" textlink="">
      <xdr:nvSpPr>
        <xdr:cNvPr id="103214" name="Text Box 40">
          <a:extLst>
            <a:ext uri="{FF2B5EF4-FFF2-40B4-BE49-F238E27FC236}">
              <a16:creationId xmlns="" xmlns:a16="http://schemas.microsoft.com/office/drawing/2014/main" id="{902302FC-C900-446E-BF99-F958DA282935}"/>
            </a:ext>
          </a:extLst>
        </xdr:cNvPr>
        <xdr:cNvSpPr txBox="1">
          <a:spLocks noChangeArrowheads="1"/>
        </xdr:cNvSpPr>
      </xdr:nvSpPr>
      <xdr:spPr bwMode="auto">
        <a:xfrm>
          <a:off x="152400" y="981551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828675</xdr:rowOff>
    </xdr:to>
    <xdr:sp macro="" textlink="">
      <xdr:nvSpPr>
        <xdr:cNvPr id="103215" name="Text Box 41">
          <a:extLst>
            <a:ext uri="{FF2B5EF4-FFF2-40B4-BE49-F238E27FC236}">
              <a16:creationId xmlns="" xmlns:a16="http://schemas.microsoft.com/office/drawing/2014/main" id="{84DF88E2-5F6C-44C8-9ADE-B0968250925F}"/>
            </a:ext>
          </a:extLst>
        </xdr:cNvPr>
        <xdr:cNvSpPr txBox="1">
          <a:spLocks noChangeArrowheads="1"/>
        </xdr:cNvSpPr>
      </xdr:nvSpPr>
      <xdr:spPr bwMode="auto">
        <a:xfrm flipV="1">
          <a:off x="219075" y="981551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16" name="Text Box 43">
          <a:extLst>
            <a:ext uri="{FF2B5EF4-FFF2-40B4-BE49-F238E27FC236}">
              <a16:creationId xmlns="" xmlns:a16="http://schemas.microsoft.com/office/drawing/2014/main" id="{38F36093-DC9F-4E6F-AC3C-BE210DC26759}"/>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828675</xdr:rowOff>
    </xdr:to>
    <xdr:sp macro="" textlink="">
      <xdr:nvSpPr>
        <xdr:cNvPr id="103217" name="Text Box 48">
          <a:extLst>
            <a:ext uri="{FF2B5EF4-FFF2-40B4-BE49-F238E27FC236}">
              <a16:creationId xmlns="" xmlns:a16="http://schemas.microsoft.com/office/drawing/2014/main" id="{A3AF3DF4-EA08-4F51-9D01-34AD67370A10}"/>
            </a:ext>
          </a:extLst>
        </xdr:cNvPr>
        <xdr:cNvSpPr txBox="1">
          <a:spLocks noChangeArrowheads="1"/>
        </xdr:cNvSpPr>
      </xdr:nvSpPr>
      <xdr:spPr bwMode="auto">
        <a:xfrm>
          <a:off x="152400" y="981551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828675</xdr:rowOff>
    </xdr:to>
    <xdr:sp macro="" textlink="">
      <xdr:nvSpPr>
        <xdr:cNvPr id="103218" name="Text Box 49">
          <a:extLst>
            <a:ext uri="{FF2B5EF4-FFF2-40B4-BE49-F238E27FC236}">
              <a16:creationId xmlns="" xmlns:a16="http://schemas.microsoft.com/office/drawing/2014/main" id="{98AA7587-3202-4F64-B9BA-59A2912C84D4}"/>
            </a:ext>
          </a:extLst>
        </xdr:cNvPr>
        <xdr:cNvSpPr txBox="1">
          <a:spLocks noChangeArrowheads="1"/>
        </xdr:cNvSpPr>
      </xdr:nvSpPr>
      <xdr:spPr bwMode="auto">
        <a:xfrm flipV="1">
          <a:off x="219075" y="981551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19" name="Text Box 51">
          <a:extLst>
            <a:ext uri="{FF2B5EF4-FFF2-40B4-BE49-F238E27FC236}">
              <a16:creationId xmlns="" xmlns:a16="http://schemas.microsoft.com/office/drawing/2014/main" id="{E9EBB06A-C980-4567-B8EE-6A934D72105B}"/>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828675</xdr:rowOff>
    </xdr:to>
    <xdr:sp macro="" textlink="">
      <xdr:nvSpPr>
        <xdr:cNvPr id="103220" name="Text Box 53">
          <a:extLst>
            <a:ext uri="{FF2B5EF4-FFF2-40B4-BE49-F238E27FC236}">
              <a16:creationId xmlns="" xmlns:a16="http://schemas.microsoft.com/office/drawing/2014/main" id="{8BD6A012-F71C-45D4-B764-9A1E9C3A5F2D}"/>
            </a:ext>
          </a:extLst>
        </xdr:cNvPr>
        <xdr:cNvSpPr txBox="1">
          <a:spLocks noChangeArrowheads="1"/>
        </xdr:cNvSpPr>
      </xdr:nvSpPr>
      <xdr:spPr bwMode="auto">
        <a:xfrm>
          <a:off x="152400" y="981551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828675</xdr:rowOff>
    </xdr:to>
    <xdr:sp macro="" textlink="">
      <xdr:nvSpPr>
        <xdr:cNvPr id="103221" name="Text Box 54">
          <a:extLst>
            <a:ext uri="{FF2B5EF4-FFF2-40B4-BE49-F238E27FC236}">
              <a16:creationId xmlns="" xmlns:a16="http://schemas.microsoft.com/office/drawing/2014/main" id="{7E9663D0-AD4E-4318-A943-FE2A9C7A66B2}"/>
            </a:ext>
          </a:extLst>
        </xdr:cNvPr>
        <xdr:cNvSpPr txBox="1">
          <a:spLocks noChangeArrowheads="1"/>
        </xdr:cNvSpPr>
      </xdr:nvSpPr>
      <xdr:spPr bwMode="auto">
        <a:xfrm flipV="1">
          <a:off x="219075" y="981551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828675</xdr:rowOff>
    </xdr:to>
    <xdr:sp macro="" textlink="">
      <xdr:nvSpPr>
        <xdr:cNvPr id="103222" name="Text Box 58">
          <a:extLst>
            <a:ext uri="{FF2B5EF4-FFF2-40B4-BE49-F238E27FC236}">
              <a16:creationId xmlns="" xmlns:a16="http://schemas.microsoft.com/office/drawing/2014/main" id="{37201B3B-AA7F-49E2-A0AA-73DB650466F9}"/>
            </a:ext>
          </a:extLst>
        </xdr:cNvPr>
        <xdr:cNvSpPr txBox="1">
          <a:spLocks noChangeArrowheads="1"/>
        </xdr:cNvSpPr>
      </xdr:nvSpPr>
      <xdr:spPr bwMode="auto">
        <a:xfrm>
          <a:off x="152400" y="981551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828675</xdr:rowOff>
    </xdr:to>
    <xdr:sp macro="" textlink="">
      <xdr:nvSpPr>
        <xdr:cNvPr id="103223" name="Text Box 68">
          <a:extLst>
            <a:ext uri="{FF2B5EF4-FFF2-40B4-BE49-F238E27FC236}">
              <a16:creationId xmlns="" xmlns:a16="http://schemas.microsoft.com/office/drawing/2014/main" id="{6ED09747-AB5A-405F-B43D-83243D664560}"/>
            </a:ext>
          </a:extLst>
        </xdr:cNvPr>
        <xdr:cNvSpPr txBox="1">
          <a:spLocks noChangeArrowheads="1"/>
        </xdr:cNvSpPr>
      </xdr:nvSpPr>
      <xdr:spPr bwMode="auto">
        <a:xfrm>
          <a:off x="152400" y="981551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828675</xdr:rowOff>
    </xdr:to>
    <xdr:sp macro="" textlink="">
      <xdr:nvSpPr>
        <xdr:cNvPr id="103224" name="Text Box 69">
          <a:extLst>
            <a:ext uri="{FF2B5EF4-FFF2-40B4-BE49-F238E27FC236}">
              <a16:creationId xmlns="" xmlns:a16="http://schemas.microsoft.com/office/drawing/2014/main" id="{72183C8A-5B33-49DD-8E13-9D60F1288534}"/>
            </a:ext>
          </a:extLst>
        </xdr:cNvPr>
        <xdr:cNvSpPr txBox="1">
          <a:spLocks noChangeArrowheads="1"/>
        </xdr:cNvSpPr>
      </xdr:nvSpPr>
      <xdr:spPr bwMode="auto">
        <a:xfrm flipV="1">
          <a:off x="219075" y="981551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25" name="Text Box 71">
          <a:extLst>
            <a:ext uri="{FF2B5EF4-FFF2-40B4-BE49-F238E27FC236}">
              <a16:creationId xmlns="" xmlns:a16="http://schemas.microsoft.com/office/drawing/2014/main" id="{CCFFEACE-D7DC-489C-BFD3-16444C148BFA}"/>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828675</xdr:rowOff>
    </xdr:to>
    <xdr:sp macro="" textlink="">
      <xdr:nvSpPr>
        <xdr:cNvPr id="103226" name="Text Box 73">
          <a:extLst>
            <a:ext uri="{FF2B5EF4-FFF2-40B4-BE49-F238E27FC236}">
              <a16:creationId xmlns="" xmlns:a16="http://schemas.microsoft.com/office/drawing/2014/main" id="{36F03F3E-4E98-4320-B4DD-BB153037D113}"/>
            </a:ext>
          </a:extLst>
        </xdr:cNvPr>
        <xdr:cNvSpPr txBox="1">
          <a:spLocks noChangeArrowheads="1"/>
        </xdr:cNvSpPr>
      </xdr:nvSpPr>
      <xdr:spPr bwMode="auto">
        <a:xfrm>
          <a:off x="152400" y="981551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828675</xdr:rowOff>
    </xdr:to>
    <xdr:sp macro="" textlink="">
      <xdr:nvSpPr>
        <xdr:cNvPr id="103227" name="Text Box 74">
          <a:extLst>
            <a:ext uri="{FF2B5EF4-FFF2-40B4-BE49-F238E27FC236}">
              <a16:creationId xmlns="" xmlns:a16="http://schemas.microsoft.com/office/drawing/2014/main" id="{8C9F2BCB-DC2B-4E77-84CF-FE7EC9BB8AF9}"/>
            </a:ext>
          </a:extLst>
        </xdr:cNvPr>
        <xdr:cNvSpPr txBox="1">
          <a:spLocks noChangeArrowheads="1"/>
        </xdr:cNvSpPr>
      </xdr:nvSpPr>
      <xdr:spPr bwMode="auto">
        <a:xfrm flipV="1">
          <a:off x="219075" y="981551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28" name="Text Box 76">
          <a:extLst>
            <a:ext uri="{FF2B5EF4-FFF2-40B4-BE49-F238E27FC236}">
              <a16:creationId xmlns="" xmlns:a16="http://schemas.microsoft.com/office/drawing/2014/main" id="{2F3E276A-5766-4245-8A49-A0E263496534}"/>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828675</xdr:rowOff>
    </xdr:to>
    <xdr:sp macro="" textlink="">
      <xdr:nvSpPr>
        <xdr:cNvPr id="103229" name="Text Box 78">
          <a:extLst>
            <a:ext uri="{FF2B5EF4-FFF2-40B4-BE49-F238E27FC236}">
              <a16:creationId xmlns="" xmlns:a16="http://schemas.microsoft.com/office/drawing/2014/main" id="{EF47AAF0-37B8-4F56-99D9-7C3412AA2C99}"/>
            </a:ext>
          </a:extLst>
        </xdr:cNvPr>
        <xdr:cNvSpPr txBox="1">
          <a:spLocks noChangeArrowheads="1"/>
        </xdr:cNvSpPr>
      </xdr:nvSpPr>
      <xdr:spPr bwMode="auto">
        <a:xfrm>
          <a:off x="152400" y="981551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828675</xdr:rowOff>
    </xdr:to>
    <xdr:sp macro="" textlink="">
      <xdr:nvSpPr>
        <xdr:cNvPr id="103230" name="Text Box 79">
          <a:extLst>
            <a:ext uri="{FF2B5EF4-FFF2-40B4-BE49-F238E27FC236}">
              <a16:creationId xmlns="" xmlns:a16="http://schemas.microsoft.com/office/drawing/2014/main" id="{CA1A70D4-602B-49E9-82CB-A350C53E3F64}"/>
            </a:ext>
          </a:extLst>
        </xdr:cNvPr>
        <xdr:cNvSpPr txBox="1">
          <a:spLocks noChangeArrowheads="1"/>
        </xdr:cNvSpPr>
      </xdr:nvSpPr>
      <xdr:spPr bwMode="auto">
        <a:xfrm flipV="1">
          <a:off x="219075" y="981551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31" name="Text Box 81">
          <a:extLst>
            <a:ext uri="{FF2B5EF4-FFF2-40B4-BE49-F238E27FC236}">
              <a16:creationId xmlns="" xmlns:a16="http://schemas.microsoft.com/office/drawing/2014/main" id="{6B809DE3-4263-435E-9938-6C72114DBA10}"/>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828675</xdr:rowOff>
    </xdr:to>
    <xdr:sp macro="" textlink="">
      <xdr:nvSpPr>
        <xdr:cNvPr id="103232" name="Text Box 83">
          <a:extLst>
            <a:ext uri="{FF2B5EF4-FFF2-40B4-BE49-F238E27FC236}">
              <a16:creationId xmlns="" xmlns:a16="http://schemas.microsoft.com/office/drawing/2014/main" id="{23431173-2265-452C-A0CE-4A128C775956}"/>
            </a:ext>
          </a:extLst>
        </xdr:cNvPr>
        <xdr:cNvSpPr txBox="1">
          <a:spLocks noChangeArrowheads="1"/>
        </xdr:cNvSpPr>
      </xdr:nvSpPr>
      <xdr:spPr bwMode="auto">
        <a:xfrm>
          <a:off x="152400" y="981551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828675</xdr:rowOff>
    </xdr:to>
    <xdr:sp macro="" textlink="">
      <xdr:nvSpPr>
        <xdr:cNvPr id="103233" name="Text Box 84">
          <a:extLst>
            <a:ext uri="{FF2B5EF4-FFF2-40B4-BE49-F238E27FC236}">
              <a16:creationId xmlns="" xmlns:a16="http://schemas.microsoft.com/office/drawing/2014/main" id="{814808FA-C6BB-4BFC-AEAC-97B85E39B6E1}"/>
            </a:ext>
          </a:extLst>
        </xdr:cNvPr>
        <xdr:cNvSpPr txBox="1">
          <a:spLocks noChangeArrowheads="1"/>
        </xdr:cNvSpPr>
      </xdr:nvSpPr>
      <xdr:spPr bwMode="auto">
        <a:xfrm flipV="1">
          <a:off x="219075" y="981551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34" name="Text Box 86">
          <a:extLst>
            <a:ext uri="{FF2B5EF4-FFF2-40B4-BE49-F238E27FC236}">
              <a16:creationId xmlns="" xmlns:a16="http://schemas.microsoft.com/office/drawing/2014/main" id="{96A684B3-DB40-4658-AB1D-D1430F523DF1}"/>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828675</xdr:rowOff>
    </xdr:to>
    <xdr:sp macro="" textlink="">
      <xdr:nvSpPr>
        <xdr:cNvPr id="103235" name="Text Box 88">
          <a:extLst>
            <a:ext uri="{FF2B5EF4-FFF2-40B4-BE49-F238E27FC236}">
              <a16:creationId xmlns="" xmlns:a16="http://schemas.microsoft.com/office/drawing/2014/main" id="{74F8BE38-3589-431C-B4A4-1C4437536F0E}"/>
            </a:ext>
          </a:extLst>
        </xdr:cNvPr>
        <xdr:cNvSpPr txBox="1">
          <a:spLocks noChangeArrowheads="1"/>
        </xdr:cNvSpPr>
      </xdr:nvSpPr>
      <xdr:spPr bwMode="auto">
        <a:xfrm>
          <a:off x="152400" y="981551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828675</xdr:rowOff>
    </xdr:to>
    <xdr:sp macro="" textlink="">
      <xdr:nvSpPr>
        <xdr:cNvPr id="103236" name="Text Box 89">
          <a:extLst>
            <a:ext uri="{FF2B5EF4-FFF2-40B4-BE49-F238E27FC236}">
              <a16:creationId xmlns="" xmlns:a16="http://schemas.microsoft.com/office/drawing/2014/main" id="{3D6DFD0A-7BAA-4B68-8358-886CA14593D9}"/>
            </a:ext>
          </a:extLst>
        </xdr:cNvPr>
        <xdr:cNvSpPr txBox="1">
          <a:spLocks noChangeArrowheads="1"/>
        </xdr:cNvSpPr>
      </xdr:nvSpPr>
      <xdr:spPr bwMode="auto">
        <a:xfrm flipV="1">
          <a:off x="219075" y="981551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37" name="Text Box 91">
          <a:extLst>
            <a:ext uri="{FF2B5EF4-FFF2-40B4-BE49-F238E27FC236}">
              <a16:creationId xmlns="" xmlns:a16="http://schemas.microsoft.com/office/drawing/2014/main" id="{E34AAB48-478A-43B4-948B-6661E6FFA014}"/>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828675</xdr:rowOff>
    </xdr:to>
    <xdr:sp macro="" textlink="">
      <xdr:nvSpPr>
        <xdr:cNvPr id="103238" name="Text Box 93">
          <a:extLst>
            <a:ext uri="{FF2B5EF4-FFF2-40B4-BE49-F238E27FC236}">
              <a16:creationId xmlns="" xmlns:a16="http://schemas.microsoft.com/office/drawing/2014/main" id="{A3D15CF1-6676-4E53-9486-B4FE91EB8A30}"/>
            </a:ext>
          </a:extLst>
        </xdr:cNvPr>
        <xdr:cNvSpPr txBox="1">
          <a:spLocks noChangeArrowheads="1"/>
        </xdr:cNvSpPr>
      </xdr:nvSpPr>
      <xdr:spPr bwMode="auto">
        <a:xfrm>
          <a:off x="152400" y="981551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828675</xdr:rowOff>
    </xdr:to>
    <xdr:sp macro="" textlink="">
      <xdr:nvSpPr>
        <xdr:cNvPr id="103239" name="Text Box 94">
          <a:extLst>
            <a:ext uri="{FF2B5EF4-FFF2-40B4-BE49-F238E27FC236}">
              <a16:creationId xmlns="" xmlns:a16="http://schemas.microsoft.com/office/drawing/2014/main" id="{556E95A1-C6DF-49E1-9B4E-C36731877532}"/>
            </a:ext>
          </a:extLst>
        </xdr:cNvPr>
        <xdr:cNvSpPr txBox="1">
          <a:spLocks noChangeArrowheads="1"/>
        </xdr:cNvSpPr>
      </xdr:nvSpPr>
      <xdr:spPr bwMode="auto">
        <a:xfrm flipV="1">
          <a:off x="219075" y="981551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40" name="Text Box 96">
          <a:extLst>
            <a:ext uri="{FF2B5EF4-FFF2-40B4-BE49-F238E27FC236}">
              <a16:creationId xmlns="" xmlns:a16="http://schemas.microsoft.com/office/drawing/2014/main" id="{3F07DEA1-035B-4084-9D9F-7F6DCE8FB96F}"/>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828675</xdr:rowOff>
    </xdr:to>
    <xdr:sp macro="" textlink="">
      <xdr:nvSpPr>
        <xdr:cNvPr id="103241" name="Text Box 98">
          <a:extLst>
            <a:ext uri="{FF2B5EF4-FFF2-40B4-BE49-F238E27FC236}">
              <a16:creationId xmlns="" xmlns:a16="http://schemas.microsoft.com/office/drawing/2014/main" id="{DB9B058E-CE2E-45BD-B8FA-2A67975EAF40}"/>
            </a:ext>
          </a:extLst>
        </xdr:cNvPr>
        <xdr:cNvSpPr txBox="1">
          <a:spLocks noChangeArrowheads="1"/>
        </xdr:cNvSpPr>
      </xdr:nvSpPr>
      <xdr:spPr bwMode="auto">
        <a:xfrm>
          <a:off x="152400" y="981551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828675</xdr:rowOff>
    </xdr:to>
    <xdr:sp macro="" textlink="">
      <xdr:nvSpPr>
        <xdr:cNvPr id="103242" name="Text Box 99">
          <a:extLst>
            <a:ext uri="{FF2B5EF4-FFF2-40B4-BE49-F238E27FC236}">
              <a16:creationId xmlns="" xmlns:a16="http://schemas.microsoft.com/office/drawing/2014/main" id="{8E3451AD-2E1E-473F-B4C9-7893A86D5AA6}"/>
            </a:ext>
          </a:extLst>
        </xdr:cNvPr>
        <xdr:cNvSpPr txBox="1">
          <a:spLocks noChangeArrowheads="1"/>
        </xdr:cNvSpPr>
      </xdr:nvSpPr>
      <xdr:spPr bwMode="auto">
        <a:xfrm flipV="1">
          <a:off x="219075" y="981551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43" name="Text Box 101">
          <a:extLst>
            <a:ext uri="{FF2B5EF4-FFF2-40B4-BE49-F238E27FC236}">
              <a16:creationId xmlns="" xmlns:a16="http://schemas.microsoft.com/office/drawing/2014/main" id="{1E0E320D-0094-4E4D-8706-7338C61143BF}"/>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143</xdr:row>
      <xdr:rowOff>171450</xdr:rowOff>
    </xdr:from>
    <xdr:to>
      <xdr:col>1</xdr:col>
      <xdr:colOff>276225</xdr:colOff>
      <xdr:row>144</xdr:row>
      <xdr:rowOff>180975</xdr:rowOff>
    </xdr:to>
    <xdr:sp macro="" textlink="">
      <xdr:nvSpPr>
        <xdr:cNvPr id="103244" name="Text Box 123">
          <a:extLst>
            <a:ext uri="{FF2B5EF4-FFF2-40B4-BE49-F238E27FC236}">
              <a16:creationId xmlns="" xmlns:a16="http://schemas.microsoft.com/office/drawing/2014/main" id="{09DC814B-F6BB-41C5-93A0-468176C10E47}"/>
            </a:ext>
          </a:extLst>
        </xdr:cNvPr>
        <xdr:cNvSpPr txBox="1">
          <a:spLocks noChangeArrowheads="1"/>
        </xdr:cNvSpPr>
      </xdr:nvSpPr>
      <xdr:spPr bwMode="auto">
        <a:xfrm>
          <a:off x="685800" y="98326575"/>
          <a:ext cx="76200" cy="1809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790575</xdr:colOff>
      <xdr:row>143</xdr:row>
      <xdr:rowOff>28575</xdr:rowOff>
    </xdr:from>
    <xdr:to>
      <xdr:col>1</xdr:col>
      <xdr:colOff>819150</xdr:colOff>
      <xdr:row>143</xdr:row>
      <xdr:rowOff>123825</xdr:rowOff>
    </xdr:to>
    <xdr:sp macro="" textlink="">
      <xdr:nvSpPr>
        <xdr:cNvPr id="103245" name="Text Box 155">
          <a:extLst>
            <a:ext uri="{FF2B5EF4-FFF2-40B4-BE49-F238E27FC236}">
              <a16:creationId xmlns="" xmlns:a16="http://schemas.microsoft.com/office/drawing/2014/main" id="{9BA0F3A9-C5A8-4A1E-AAA0-7B082E0F9B3C}"/>
            </a:ext>
          </a:extLst>
        </xdr:cNvPr>
        <xdr:cNvSpPr txBox="1">
          <a:spLocks noChangeArrowheads="1"/>
        </xdr:cNvSpPr>
      </xdr:nvSpPr>
      <xdr:spPr bwMode="auto">
        <a:xfrm>
          <a:off x="1276350" y="98183700"/>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46" name="Text Box 168">
          <a:extLst>
            <a:ext uri="{FF2B5EF4-FFF2-40B4-BE49-F238E27FC236}">
              <a16:creationId xmlns="" xmlns:a16="http://schemas.microsoft.com/office/drawing/2014/main" id="{8AA2F7AD-3BD5-4567-9EDF-39E35CB1810D}"/>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47" name="Text Box 169">
          <a:extLst>
            <a:ext uri="{FF2B5EF4-FFF2-40B4-BE49-F238E27FC236}">
              <a16:creationId xmlns="" xmlns:a16="http://schemas.microsoft.com/office/drawing/2014/main" id="{9460DFF1-F8F2-4E7D-829A-C670D9A07BB4}"/>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48" name="Text Box 171">
          <a:extLst>
            <a:ext uri="{FF2B5EF4-FFF2-40B4-BE49-F238E27FC236}">
              <a16:creationId xmlns="" xmlns:a16="http://schemas.microsoft.com/office/drawing/2014/main" id="{8DBC75CF-D78B-46CF-85CB-36046D348D15}"/>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49" name="Text Box 173">
          <a:extLst>
            <a:ext uri="{FF2B5EF4-FFF2-40B4-BE49-F238E27FC236}">
              <a16:creationId xmlns="" xmlns:a16="http://schemas.microsoft.com/office/drawing/2014/main" id="{8EA7652F-119D-4CC7-AD49-CEC78AE1E6D8}"/>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50" name="Text Box 174">
          <a:extLst>
            <a:ext uri="{FF2B5EF4-FFF2-40B4-BE49-F238E27FC236}">
              <a16:creationId xmlns="" xmlns:a16="http://schemas.microsoft.com/office/drawing/2014/main" id="{4B67F667-009D-4948-9C0B-45DAD658A599}"/>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51" name="Text Box 176">
          <a:extLst>
            <a:ext uri="{FF2B5EF4-FFF2-40B4-BE49-F238E27FC236}">
              <a16:creationId xmlns="" xmlns:a16="http://schemas.microsoft.com/office/drawing/2014/main" id="{1F3E5918-1FB4-4701-8B45-FB09C35CF06B}"/>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52" name="Text Box 177">
          <a:extLst>
            <a:ext uri="{FF2B5EF4-FFF2-40B4-BE49-F238E27FC236}">
              <a16:creationId xmlns="" xmlns:a16="http://schemas.microsoft.com/office/drawing/2014/main" id="{78187823-E182-42FC-8B24-C17DF53E4641}"/>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53" name="Text Box 178">
          <a:extLst>
            <a:ext uri="{FF2B5EF4-FFF2-40B4-BE49-F238E27FC236}">
              <a16:creationId xmlns="" xmlns:a16="http://schemas.microsoft.com/office/drawing/2014/main" id="{CDC897A0-807A-44D0-B540-C7680A570197}"/>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54" name="Text Box 180">
          <a:extLst>
            <a:ext uri="{FF2B5EF4-FFF2-40B4-BE49-F238E27FC236}">
              <a16:creationId xmlns="" xmlns:a16="http://schemas.microsoft.com/office/drawing/2014/main" id="{528D8B4F-1AEC-4153-A144-418BB796A34E}"/>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55" name="Text Box 181">
          <a:extLst>
            <a:ext uri="{FF2B5EF4-FFF2-40B4-BE49-F238E27FC236}">
              <a16:creationId xmlns="" xmlns:a16="http://schemas.microsoft.com/office/drawing/2014/main" id="{DC2A36A5-1CD6-438C-88D5-8E037A066D24}"/>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56" name="Text Box 182">
          <a:extLst>
            <a:ext uri="{FF2B5EF4-FFF2-40B4-BE49-F238E27FC236}">
              <a16:creationId xmlns="" xmlns:a16="http://schemas.microsoft.com/office/drawing/2014/main" id="{9689C289-4E19-4723-8AC5-82F05360C15C}"/>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57" name="Text Box 184">
          <a:extLst>
            <a:ext uri="{FF2B5EF4-FFF2-40B4-BE49-F238E27FC236}">
              <a16:creationId xmlns="" xmlns:a16="http://schemas.microsoft.com/office/drawing/2014/main" id="{698D53BC-977F-4D48-BF3E-F3AF02977F32}"/>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58" name="Text Box 188">
          <a:extLst>
            <a:ext uri="{FF2B5EF4-FFF2-40B4-BE49-F238E27FC236}">
              <a16:creationId xmlns="" xmlns:a16="http://schemas.microsoft.com/office/drawing/2014/main" id="{AB8B6451-B1C0-4FC6-9801-C8F0D201D0F8}"/>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59" name="Text Box 189">
          <a:extLst>
            <a:ext uri="{FF2B5EF4-FFF2-40B4-BE49-F238E27FC236}">
              <a16:creationId xmlns="" xmlns:a16="http://schemas.microsoft.com/office/drawing/2014/main" id="{43714557-D4C7-4963-AD0B-29186A8912F1}"/>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60" name="Text Box 191">
          <a:extLst>
            <a:ext uri="{FF2B5EF4-FFF2-40B4-BE49-F238E27FC236}">
              <a16:creationId xmlns="" xmlns:a16="http://schemas.microsoft.com/office/drawing/2014/main" id="{C44CA3C6-FB59-4D31-BD2D-5E343FF67F02}"/>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61" name="Text Box 193">
          <a:extLst>
            <a:ext uri="{FF2B5EF4-FFF2-40B4-BE49-F238E27FC236}">
              <a16:creationId xmlns="" xmlns:a16="http://schemas.microsoft.com/office/drawing/2014/main" id="{CEB1540E-748B-4BD0-A4FE-2CF1C1F401B6}"/>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62" name="Text Box 194">
          <a:extLst>
            <a:ext uri="{FF2B5EF4-FFF2-40B4-BE49-F238E27FC236}">
              <a16:creationId xmlns="" xmlns:a16="http://schemas.microsoft.com/office/drawing/2014/main" id="{0C5B0D69-1BF7-414D-8000-F0873F87203D}"/>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63" name="Text Box 196">
          <a:extLst>
            <a:ext uri="{FF2B5EF4-FFF2-40B4-BE49-F238E27FC236}">
              <a16:creationId xmlns="" xmlns:a16="http://schemas.microsoft.com/office/drawing/2014/main" id="{5E2D7DE0-B133-4340-BDF5-FF4B3D7E0EF3}"/>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64" name="Text Box 198">
          <a:extLst>
            <a:ext uri="{FF2B5EF4-FFF2-40B4-BE49-F238E27FC236}">
              <a16:creationId xmlns="" xmlns:a16="http://schemas.microsoft.com/office/drawing/2014/main" id="{F2D61755-239D-45B1-BED9-9D67F6348032}"/>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65" name="Text Box 199">
          <a:extLst>
            <a:ext uri="{FF2B5EF4-FFF2-40B4-BE49-F238E27FC236}">
              <a16:creationId xmlns="" xmlns:a16="http://schemas.microsoft.com/office/drawing/2014/main" id="{F6A5C527-8076-4D8E-8291-9397E1D8B1EB}"/>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66" name="Text Box 201">
          <a:extLst>
            <a:ext uri="{FF2B5EF4-FFF2-40B4-BE49-F238E27FC236}">
              <a16:creationId xmlns="" xmlns:a16="http://schemas.microsoft.com/office/drawing/2014/main" id="{0C1C7824-7F45-4CE3-94EC-14F97A06F488}"/>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67" name="Text Box 203">
          <a:extLst>
            <a:ext uri="{FF2B5EF4-FFF2-40B4-BE49-F238E27FC236}">
              <a16:creationId xmlns="" xmlns:a16="http://schemas.microsoft.com/office/drawing/2014/main" id="{3F73AF8A-CD9E-4D55-8280-F237268C6433}"/>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68" name="Text Box 204">
          <a:extLst>
            <a:ext uri="{FF2B5EF4-FFF2-40B4-BE49-F238E27FC236}">
              <a16:creationId xmlns="" xmlns:a16="http://schemas.microsoft.com/office/drawing/2014/main" id="{78D8623E-D329-42F7-A3CE-95D1D8C2CA95}"/>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69" name="Text Box 206">
          <a:extLst>
            <a:ext uri="{FF2B5EF4-FFF2-40B4-BE49-F238E27FC236}">
              <a16:creationId xmlns="" xmlns:a16="http://schemas.microsoft.com/office/drawing/2014/main" id="{FBB437D1-99B8-4153-8E61-A4687CAF9288}"/>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70" name="Text Box 208">
          <a:extLst>
            <a:ext uri="{FF2B5EF4-FFF2-40B4-BE49-F238E27FC236}">
              <a16:creationId xmlns="" xmlns:a16="http://schemas.microsoft.com/office/drawing/2014/main" id="{5C5B7305-5893-4399-8256-2DFC99E7969D}"/>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71" name="Text Box 209">
          <a:extLst>
            <a:ext uri="{FF2B5EF4-FFF2-40B4-BE49-F238E27FC236}">
              <a16:creationId xmlns="" xmlns:a16="http://schemas.microsoft.com/office/drawing/2014/main" id="{8240E419-F1B8-4C8F-A5B9-D428DDF31E8B}"/>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72" name="Text Box 211">
          <a:extLst>
            <a:ext uri="{FF2B5EF4-FFF2-40B4-BE49-F238E27FC236}">
              <a16:creationId xmlns="" xmlns:a16="http://schemas.microsoft.com/office/drawing/2014/main" id="{A201929D-CAB8-4E38-9977-4A3F75A8CD63}"/>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73" name="Text Box 213">
          <a:extLst>
            <a:ext uri="{FF2B5EF4-FFF2-40B4-BE49-F238E27FC236}">
              <a16:creationId xmlns="" xmlns:a16="http://schemas.microsoft.com/office/drawing/2014/main" id="{E5936CA1-F24F-40A6-A975-AD904135CC5F}"/>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74" name="Text Box 214">
          <a:extLst>
            <a:ext uri="{FF2B5EF4-FFF2-40B4-BE49-F238E27FC236}">
              <a16:creationId xmlns="" xmlns:a16="http://schemas.microsoft.com/office/drawing/2014/main" id="{061507F3-9BD4-4423-9EFF-867E0B0C0B7F}"/>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75" name="Text Box 216">
          <a:extLst>
            <a:ext uri="{FF2B5EF4-FFF2-40B4-BE49-F238E27FC236}">
              <a16:creationId xmlns="" xmlns:a16="http://schemas.microsoft.com/office/drawing/2014/main" id="{15803A11-84B2-4272-99AC-D5EED57FD2C8}"/>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76" name="Text Box 218">
          <a:extLst>
            <a:ext uri="{FF2B5EF4-FFF2-40B4-BE49-F238E27FC236}">
              <a16:creationId xmlns="" xmlns:a16="http://schemas.microsoft.com/office/drawing/2014/main" id="{1F50D844-AC42-4A97-9549-3859CF5EB224}"/>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77" name="Text Box 219">
          <a:extLst>
            <a:ext uri="{FF2B5EF4-FFF2-40B4-BE49-F238E27FC236}">
              <a16:creationId xmlns="" xmlns:a16="http://schemas.microsoft.com/office/drawing/2014/main" id="{3276C9C8-B2D3-4FCB-940B-FEA2A98EBB7F}"/>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78" name="Text Box 221">
          <a:extLst>
            <a:ext uri="{FF2B5EF4-FFF2-40B4-BE49-F238E27FC236}">
              <a16:creationId xmlns="" xmlns:a16="http://schemas.microsoft.com/office/drawing/2014/main" id="{E1F5F194-AA81-45F7-B622-E4B4596F619C}"/>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79" name="Text Box 223">
          <a:extLst>
            <a:ext uri="{FF2B5EF4-FFF2-40B4-BE49-F238E27FC236}">
              <a16:creationId xmlns="" xmlns:a16="http://schemas.microsoft.com/office/drawing/2014/main" id="{B6586A5D-AED1-4838-9081-B1C59BD4EBAA}"/>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80" name="Text Box 224">
          <a:extLst>
            <a:ext uri="{FF2B5EF4-FFF2-40B4-BE49-F238E27FC236}">
              <a16:creationId xmlns="" xmlns:a16="http://schemas.microsoft.com/office/drawing/2014/main" id="{17EA59B5-D0B2-4AD9-8D24-935C31079385}"/>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81" name="Text Box 226">
          <a:extLst>
            <a:ext uri="{FF2B5EF4-FFF2-40B4-BE49-F238E27FC236}">
              <a16:creationId xmlns="" xmlns:a16="http://schemas.microsoft.com/office/drawing/2014/main" id="{1E1A8D44-B810-4DB4-A4ED-C7D8AAA11776}"/>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82" name="Text Box 228">
          <a:extLst>
            <a:ext uri="{FF2B5EF4-FFF2-40B4-BE49-F238E27FC236}">
              <a16:creationId xmlns="" xmlns:a16="http://schemas.microsoft.com/office/drawing/2014/main" id="{8AA1EAFD-CF15-481B-9475-D05B4213E3BF}"/>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83" name="Text Box 229">
          <a:extLst>
            <a:ext uri="{FF2B5EF4-FFF2-40B4-BE49-F238E27FC236}">
              <a16:creationId xmlns="" xmlns:a16="http://schemas.microsoft.com/office/drawing/2014/main" id="{85051988-88E9-4AB3-B6ED-9965F08A7E7B}"/>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84" name="Text Box 231">
          <a:extLst>
            <a:ext uri="{FF2B5EF4-FFF2-40B4-BE49-F238E27FC236}">
              <a16:creationId xmlns="" xmlns:a16="http://schemas.microsoft.com/office/drawing/2014/main" id="{7389B81A-CA57-458B-B04C-6B6D588B9FFD}"/>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85" name="Text Box 233">
          <a:extLst>
            <a:ext uri="{FF2B5EF4-FFF2-40B4-BE49-F238E27FC236}">
              <a16:creationId xmlns="" xmlns:a16="http://schemas.microsoft.com/office/drawing/2014/main" id="{7DE31F71-A12C-4328-8F3D-D24009BD8A5E}"/>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86" name="Text Box 234">
          <a:extLst>
            <a:ext uri="{FF2B5EF4-FFF2-40B4-BE49-F238E27FC236}">
              <a16:creationId xmlns="" xmlns:a16="http://schemas.microsoft.com/office/drawing/2014/main" id="{C1DF3B7E-12BA-41D0-ABF8-4CCE8F0C2F5F}"/>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87" name="Text Box 236">
          <a:extLst>
            <a:ext uri="{FF2B5EF4-FFF2-40B4-BE49-F238E27FC236}">
              <a16:creationId xmlns="" xmlns:a16="http://schemas.microsoft.com/office/drawing/2014/main" id="{75E5B76E-D02C-4BB2-B36F-BDE3BA8EB3C1}"/>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88" name="Text Box 238">
          <a:extLst>
            <a:ext uri="{FF2B5EF4-FFF2-40B4-BE49-F238E27FC236}">
              <a16:creationId xmlns="" xmlns:a16="http://schemas.microsoft.com/office/drawing/2014/main" id="{FC69B2FC-C7C8-43DA-A48E-AD4FAB6DCF39}"/>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89" name="Text Box 239">
          <a:extLst>
            <a:ext uri="{FF2B5EF4-FFF2-40B4-BE49-F238E27FC236}">
              <a16:creationId xmlns="" xmlns:a16="http://schemas.microsoft.com/office/drawing/2014/main" id="{719C75FE-4F12-4283-B148-B11F34FF696F}"/>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90" name="Text Box 241">
          <a:extLst>
            <a:ext uri="{FF2B5EF4-FFF2-40B4-BE49-F238E27FC236}">
              <a16:creationId xmlns="" xmlns:a16="http://schemas.microsoft.com/office/drawing/2014/main" id="{B9873D8A-EC31-40B5-9670-6B2C2EDE7050}"/>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91" name="Text Box 242">
          <a:extLst>
            <a:ext uri="{FF2B5EF4-FFF2-40B4-BE49-F238E27FC236}">
              <a16:creationId xmlns="" xmlns:a16="http://schemas.microsoft.com/office/drawing/2014/main" id="{E11257D1-C12A-4280-9CBF-E6A4DA5BD8CE}"/>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92" name="Text Box 243">
          <a:extLst>
            <a:ext uri="{FF2B5EF4-FFF2-40B4-BE49-F238E27FC236}">
              <a16:creationId xmlns="" xmlns:a16="http://schemas.microsoft.com/office/drawing/2014/main" id="{0C377AD0-E1F7-4F86-90E6-73740670BD5A}"/>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93" name="Text Box 245">
          <a:extLst>
            <a:ext uri="{FF2B5EF4-FFF2-40B4-BE49-F238E27FC236}">
              <a16:creationId xmlns="" xmlns:a16="http://schemas.microsoft.com/office/drawing/2014/main" id="{6EA8443D-3549-4883-BA86-3426A0FA59AB}"/>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94" name="Text Box 247">
          <a:extLst>
            <a:ext uri="{FF2B5EF4-FFF2-40B4-BE49-F238E27FC236}">
              <a16:creationId xmlns="" xmlns:a16="http://schemas.microsoft.com/office/drawing/2014/main" id="{4F5A6C84-A378-42AE-83B5-5AF0517F0E40}"/>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95" name="Text Box 248">
          <a:extLst>
            <a:ext uri="{FF2B5EF4-FFF2-40B4-BE49-F238E27FC236}">
              <a16:creationId xmlns="" xmlns:a16="http://schemas.microsoft.com/office/drawing/2014/main" id="{CFE82B85-C46C-49C0-9BB3-E34FA9549307}"/>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96" name="Text Box 250">
          <a:extLst>
            <a:ext uri="{FF2B5EF4-FFF2-40B4-BE49-F238E27FC236}">
              <a16:creationId xmlns="" xmlns:a16="http://schemas.microsoft.com/office/drawing/2014/main" id="{862AB0D5-5927-4377-9B87-7E09C04B5E41}"/>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297" name="Text Box 252">
          <a:extLst>
            <a:ext uri="{FF2B5EF4-FFF2-40B4-BE49-F238E27FC236}">
              <a16:creationId xmlns="" xmlns:a16="http://schemas.microsoft.com/office/drawing/2014/main" id="{C6857739-40CC-4C5A-BE6B-813A7C354665}"/>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298" name="Text Box 253">
          <a:extLst>
            <a:ext uri="{FF2B5EF4-FFF2-40B4-BE49-F238E27FC236}">
              <a16:creationId xmlns="" xmlns:a16="http://schemas.microsoft.com/office/drawing/2014/main" id="{1C45CB96-2A2A-43B7-AC16-DEDE502D429E}"/>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299" name="Text Box 255">
          <a:extLst>
            <a:ext uri="{FF2B5EF4-FFF2-40B4-BE49-F238E27FC236}">
              <a16:creationId xmlns="" xmlns:a16="http://schemas.microsoft.com/office/drawing/2014/main" id="{63964CC8-6AA3-405B-9F2B-E6C67AFDD757}"/>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300" name="Text Box 257">
          <a:extLst>
            <a:ext uri="{FF2B5EF4-FFF2-40B4-BE49-F238E27FC236}">
              <a16:creationId xmlns="" xmlns:a16="http://schemas.microsoft.com/office/drawing/2014/main" id="{7C9C2444-EDC6-4C00-92EB-677C6D4722A9}"/>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301" name="Text Box 258">
          <a:extLst>
            <a:ext uri="{FF2B5EF4-FFF2-40B4-BE49-F238E27FC236}">
              <a16:creationId xmlns="" xmlns:a16="http://schemas.microsoft.com/office/drawing/2014/main" id="{44E7703A-932E-4118-B5E4-EA5046F98E6E}"/>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02" name="Text Box 260">
          <a:extLst>
            <a:ext uri="{FF2B5EF4-FFF2-40B4-BE49-F238E27FC236}">
              <a16:creationId xmlns="" xmlns:a16="http://schemas.microsoft.com/office/drawing/2014/main" id="{6E38C9AC-9597-4BC1-A45F-160C2F620BAE}"/>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695325</xdr:rowOff>
    </xdr:to>
    <xdr:sp macro="" textlink="">
      <xdr:nvSpPr>
        <xdr:cNvPr id="103303" name="Text Box 262">
          <a:extLst>
            <a:ext uri="{FF2B5EF4-FFF2-40B4-BE49-F238E27FC236}">
              <a16:creationId xmlns="" xmlns:a16="http://schemas.microsoft.com/office/drawing/2014/main" id="{3B47FD04-0B26-4B3C-8127-CF6F63C31913}"/>
            </a:ext>
          </a:extLst>
        </xdr:cNvPr>
        <xdr:cNvSpPr txBox="1">
          <a:spLocks noChangeArrowheads="1"/>
        </xdr:cNvSpPr>
      </xdr:nvSpPr>
      <xdr:spPr bwMode="auto">
        <a:xfrm>
          <a:off x="152400" y="981551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304" name="Text Box 263">
          <a:extLst>
            <a:ext uri="{FF2B5EF4-FFF2-40B4-BE49-F238E27FC236}">
              <a16:creationId xmlns="" xmlns:a16="http://schemas.microsoft.com/office/drawing/2014/main" id="{F9E3CE65-8776-4E81-AA9C-E5A3432BA032}"/>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05" name="Text Box 265">
          <a:extLst>
            <a:ext uri="{FF2B5EF4-FFF2-40B4-BE49-F238E27FC236}">
              <a16:creationId xmlns="" xmlns:a16="http://schemas.microsoft.com/office/drawing/2014/main" id="{15068F80-436E-46FF-8178-F7CCBF2D5EEB}"/>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695325</xdr:rowOff>
    </xdr:to>
    <xdr:sp macro="" textlink="">
      <xdr:nvSpPr>
        <xdr:cNvPr id="103306" name="Text Box 268">
          <a:extLst>
            <a:ext uri="{FF2B5EF4-FFF2-40B4-BE49-F238E27FC236}">
              <a16:creationId xmlns="" xmlns:a16="http://schemas.microsoft.com/office/drawing/2014/main" id="{7D071938-0841-4EE9-9E57-1BAFD7324B07}"/>
            </a:ext>
          </a:extLst>
        </xdr:cNvPr>
        <xdr:cNvSpPr txBox="1">
          <a:spLocks noChangeArrowheads="1"/>
        </xdr:cNvSpPr>
      </xdr:nvSpPr>
      <xdr:spPr bwMode="auto">
        <a:xfrm flipV="1">
          <a:off x="219075" y="981551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07" name="Text Box 270">
          <a:extLst>
            <a:ext uri="{FF2B5EF4-FFF2-40B4-BE49-F238E27FC236}">
              <a16:creationId xmlns="" xmlns:a16="http://schemas.microsoft.com/office/drawing/2014/main" id="{5374A6AD-47A3-40C2-9FBD-55F03A794700}"/>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323850</xdr:rowOff>
    </xdr:to>
    <xdr:sp macro="" textlink="">
      <xdr:nvSpPr>
        <xdr:cNvPr id="103308" name="Text Box 167">
          <a:extLst>
            <a:ext uri="{FF2B5EF4-FFF2-40B4-BE49-F238E27FC236}">
              <a16:creationId xmlns="" xmlns:a16="http://schemas.microsoft.com/office/drawing/2014/main" id="{32A06E45-4D1D-44E1-84F8-B9E85D3E52C7}"/>
            </a:ext>
          </a:extLst>
        </xdr:cNvPr>
        <xdr:cNvSpPr txBox="1">
          <a:spLocks noChangeArrowheads="1"/>
        </xdr:cNvSpPr>
      </xdr:nvSpPr>
      <xdr:spPr bwMode="auto">
        <a:xfrm>
          <a:off x="314325"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09" name="Text Box 168">
          <a:extLst>
            <a:ext uri="{FF2B5EF4-FFF2-40B4-BE49-F238E27FC236}">
              <a16:creationId xmlns="" xmlns:a16="http://schemas.microsoft.com/office/drawing/2014/main" id="{97755C13-1902-48F0-8EE4-94021850AB59}"/>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10" name="Text Box 169">
          <a:extLst>
            <a:ext uri="{FF2B5EF4-FFF2-40B4-BE49-F238E27FC236}">
              <a16:creationId xmlns="" xmlns:a16="http://schemas.microsoft.com/office/drawing/2014/main" id="{08CEA891-12D3-43CA-BD7E-76B948397746}"/>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11" name="Text Box 170">
          <a:extLst>
            <a:ext uri="{FF2B5EF4-FFF2-40B4-BE49-F238E27FC236}">
              <a16:creationId xmlns="" xmlns:a16="http://schemas.microsoft.com/office/drawing/2014/main" id="{11882B87-4341-4A1F-B650-3F9FBB1A23B7}"/>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12" name="Text Box 171">
          <a:extLst>
            <a:ext uri="{FF2B5EF4-FFF2-40B4-BE49-F238E27FC236}">
              <a16:creationId xmlns="" xmlns:a16="http://schemas.microsoft.com/office/drawing/2014/main" id="{4A74505C-7417-4C79-A786-FDF334551E4E}"/>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323850</xdr:rowOff>
    </xdr:to>
    <xdr:sp macro="" textlink="">
      <xdr:nvSpPr>
        <xdr:cNvPr id="103313" name="Text Box 172">
          <a:extLst>
            <a:ext uri="{FF2B5EF4-FFF2-40B4-BE49-F238E27FC236}">
              <a16:creationId xmlns="" xmlns:a16="http://schemas.microsoft.com/office/drawing/2014/main" id="{8D4B0168-E588-4A90-B9CE-2F3A93B81A16}"/>
            </a:ext>
          </a:extLst>
        </xdr:cNvPr>
        <xdr:cNvSpPr txBox="1">
          <a:spLocks noChangeArrowheads="1"/>
        </xdr:cNvSpPr>
      </xdr:nvSpPr>
      <xdr:spPr bwMode="auto">
        <a:xfrm>
          <a:off x="314325"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14" name="Text Box 173">
          <a:extLst>
            <a:ext uri="{FF2B5EF4-FFF2-40B4-BE49-F238E27FC236}">
              <a16:creationId xmlns="" xmlns:a16="http://schemas.microsoft.com/office/drawing/2014/main" id="{A0E58139-DC8B-453C-A611-10574AAABF7D}"/>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15" name="Text Box 174">
          <a:extLst>
            <a:ext uri="{FF2B5EF4-FFF2-40B4-BE49-F238E27FC236}">
              <a16:creationId xmlns="" xmlns:a16="http://schemas.microsoft.com/office/drawing/2014/main" id="{B7C07A73-15FB-44DE-B98E-1D12944B3B81}"/>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16" name="Text Box 175">
          <a:extLst>
            <a:ext uri="{FF2B5EF4-FFF2-40B4-BE49-F238E27FC236}">
              <a16:creationId xmlns="" xmlns:a16="http://schemas.microsoft.com/office/drawing/2014/main" id="{CB2DD5D9-F468-4349-AAB7-C0336E0E2E6C}"/>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17" name="Text Box 176">
          <a:extLst>
            <a:ext uri="{FF2B5EF4-FFF2-40B4-BE49-F238E27FC236}">
              <a16:creationId xmlns="" xmlns:a16="http://schemas.microsoft.com/office/drawing/2014/main" id="{78FA97A4-238A-4FB5-BDAD-814F4467AAFF}"/>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18" name="Text Box 177">
          <a:extLst>
            <a:ext uri="{FF2B5EF4-FFF2-40B4-BE49-F238E27FC236}">
              <a16:creationId xmlns="" xmlns:a16="http://schemas.microsoft.com/office/drawing/2014/main" id="{DC13AD42-6961-4781-9F06-53DF5038F434}"/>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19" name="Text Box 178">
          <a:extLst>
            <a:ext uri="{FF2B5EF4-FFF2-40B4-BE49-F238E27FC236}">
              <a16:creationId xmlns="" xmlns:a16="http://schemas.microsoft.com/office/drawing/2014/main" id="{CFC99FF4-6FBC-4DD6-8CA0-1DDBB819ADF6}"/>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20" name="Text Box 179">
          <a:extLst>
            <a:ext uri="{FF2B5EF4-FFF2-40B4-BE49-F238E27FC236}">
              <a16:creationId xmlns="" xmlns:a16="http://schemas.microsoft.com/office/drawing/2014/main" id="{CCC6F314-5AF6-45FF-9E92-7120E88068A0}"/>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21" name="Text Box 180">
          <a:extLst>
            <a:ext uri="{FF2B5EF4-FFF2-40B4-BE49-F238E27FC236}">
              <a16:creationId xmlns="" xmlns:a16="http://schemas.microsoft.com/office/drawing/2014/main" id="{149652C3-BEB3-4920-BE92-26DF8DBCBB97}"/>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22" name="Text Box 181">
          <a:extLst>
            <a:ext uri="{FF2B5EF4-FFF2-40B4-BE49-F238E27FC236}">
              <a16:creationId xmlns="" xmlns:a16="http://schemas.microsoft.com/office/drawing/2014/main" id="{4034D548-F605-4D92-A98A-20F0A6000D3C}"/>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23" name="Text Box 182">
          <a:extLst>
            <a:ext uri="{FF2B5EF4-FFF2-40B4-BE49-F238E27FC236}">
              <a16:creationId xmlns="" xmlns:a16="http://schemas.microsoft.com/office/drawing/2014/main" id="{15DBB201-54A4-44CA-8DF8-1F249327A43B}"/>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24" name="Text Box 183">
          <a:extLst>
            <a:ext uri="{FF2B5EF4-FFF2-40B4-BE49-F238E27FC236}">
              <a16:creationId xmlns="" xmlns:a16="http://schemas.microsoft.com/office/drawing/2014/main" id="{5F26F5DF-B6BC-4200-A017-72FF155C2192}"/>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25" name="Text Box 184">
          <a:extLst>
            <a:ext uri="{FF2B5EF4-FFF2-40B4-BE49-F238E27FC236}">
              <a16:creationId xmlns="" xmlns:a16="http://schemas.microsoft.com/office/drawing/2014/main" id="{791F45AA-7002-489E-AC6F-E1DFCAA54DE2}"/>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26" name="Text Box 185">
          <a:extLst>
            <a:ext uri="{FF2B5EF4-FFF2-40B4-BE49-F238E27FC236}">
              <a16:creationId xmlns="" xmlns:a16="http://schemas.microsoft.com/office/drawing/2014/main" id="{0A5BCF31-6DEE-4CFA-93B0-E7FF2DD222BE}"/>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27" name="Text Box 186">
          <a:extLst>
            <a:ext uri="{FF2B5EF4-FFF2-40B4-BE49-F238E27FC236}">
              <a16:creationId xmlns="" xmlns:a16="http://schemas.microsoft.com/office/drawing/2014/main" id="{92EA98C6-BC1E-42A3-97A2-0678486918E8}"/>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323850</xdr:rowOff>
    </xdr:to>
    <xdr:sp macro="" textlink="">
      <xdr:nvSpPr>
        <xdr:cNvPr id="103328" name="Text Box 187">
          <a:extLst>
            <a:ext uri="{FF2B5EF4-FFF2-40B4-BE49-F238E27FC236}">
              <a16:creationId xmlns="" xmlns:a16="http://schemas.microsoft.com/office/drawing/2014/main" id="{5D9CFB4A-246E-4B31-8997-EDB79DF90224}"/>
            </a:ext>
          </a:extLst>
        </xdr:cNvPr>
        <xdr:cNvSpPr txBox="1">
          <a:spLocks noChangeArrowheads="1"/>
        </xdr:cNvSpPr>
      </xdr:nvSpPr>
      <xdr:spPr bwMode="auto">
        <a:xfrm>
          <a:off x="314325"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29" name="Text Box 188">
          <a:extLst>
            <a:ext uri="{FF2B5EF4-FFF2-40B4-BE49-F238E27FC236}">
              <a16:creationId xmlns="" xmlns:a16="http://schemas.microsoft.com/office/drawing/2014/main" id="{73BE3CE7-DFDB-48F5-93FF-C7CCAD8AC519}"/>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30" name="Text Box 189">
          <a:extLst>
            <a:ext uri="{FF2B5EF4-FFF2-40B4-BE49-F238E27FC236}">
              <a16:creationId xmlns="" xmlns:a16="http://schemas.microsoft.com/office/drawing/2014/main" id="{1FEEC1F9-C323-40E7-9077-9C9287C4BDAB}"/>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31" name="Text Box 190">
          <a:extLst>
            <a:ext uri="{FF2B5EF4-FFF2-40B4-BE49-F238E27FC236}">
              <a16:creationId xmlns="" xmlns:a16="http://schemas.microsoft.com/office/drawing/2014/main" id="{0F9D27A9-FCB9-4084-B682-95C59FCE26C5}"/>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32" name="Text Box 191">
          <a:extLst>
            <a:ext uri="{FF2B5EF4-FFF2-40B4-BE49-F238E27FC236}">
              <a16:creationId xmlns="" xmlns:a16="http://schemas.microsoft.com/office/drawing/2014/main" id="{AC93E6D6-E6BD-4B97-8F7D-62AF17344590}"/>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323850</xdr:rowOff>
    </xdr:to>
    <xdr:sp macro="" textlink="">
      <xdr:nvSpPr>
        <xdr:cNvPr id="103333" name="Text Box 192">
          <a:extLst>
            <a:ext uri="{FF2B5EF4-FFF2-40B4-BE49-F238E27FC236}">
              <a16:creationId xmlns="" xmlns:a16="http://schemas.microsoft.com/office/drawing/2014/main" id="{E5573839-B187-454C-B3CF-F59ECC78EDD2}"/>
            </a:ext>
          </a:extLst>
        </xdr:cNvPr>
        <xdr:cNvSpPr txBox="1">
          <a:spLocks noChangeArrowheads="1"/>
        </xdr:cNvSpPr>
      </xdr:nvSpPr>
      <xdr:spPr bwMode="auto">
        <a:xfrm>
          <a:off x="314325"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34" name="Text Box 193">
          <a:extLst>
            <a:ext uri="{FF2B5EF4-FFF2-40B4-BE49-F238E27FC236}">
              <a16:creationId xmlns="" xmlns:a16="http://schemas.microsoft.com/office/drawing/2014/main" id="{9FFBFA00-38BA-43B4-9773-C03CD3F10B29}"/>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35" name="Text Box 194">
          <a:extLst>
            <a:ext uri="{FF2B5EF4-FFF2-40B4-BE49-F238E27FC236}">
              <a16:creationId xmlns="" xmlns:a16="http://schemas.microsoft.com/office/drawing/2014/main" id="{DFBA7BAA-AA64-4401-9A34-B14D817C16D6}"/>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36" name="Text Box 195">
          <a:extLst>
            <a:ext uri="{FF2B5EF4-FFF2-40B4-BE49-F238E27FC236}">
              <a16:creationId xmlns="" xmlns:a16="http://schemas.microsoft.com/office/drawing/2014/main" id="{9F88399F-A1EF-4972-98B3-A16BC7B0E5A2}"/>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37" name="Text Box 196">
          <a:extLst>
            <a:ext uri="{FF2B5EF4-FFF2-40B4-BE49-F238E27FC236}">
              <a16:creationId xmlns="" xmlns:a16="http://schemas.microsoft.com/office/drawing/2014/main" id="{E36061E9-0F31-4D01-97EF-20CFBC009988}"/>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323850</xdr:rowOff>
    </xdr:to>
    <xdr:sp macro="" textlink="">
      <xdr:nvSpPr>
        <xdr:cNvPr id="103338" name="Text Box 197">
          <a:extLst>
            <a:ext uri="{FF2B5EF4-FFF2-40B4-BE49-F238E27FC236}">
              <a16:creationId xmlns="" xmlns:a16="http://schemas.microsoft.com/office/drawing/2014/main" id="{F85A8C62-F9D9-4E4A-8CC9-47B5443B4A66}"/>
            </a:ext>
          </a:extLst>
        </xdr:cNvPr>
        <xdr:cNvSpPr txBox="1">
          <a:spLocks noChangeArrowheads="1"/>
        </xdr:cNvSpPr>
      </xdr:nvSpPr>
      <xdr:spPr bwMode="auto">
        <a:xfrm>
          <a:off x="314325"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39" name="Text Box 198">
          <a:extLst>
            <a:ext uri="{FF2B5EF4-FFF2-40B4-BE49-F238E27FC236}">
              <a16:creationId xmlns="" xmlns:a16="http://schemas.microsoft.com/office/drawing/2014/main" id="{42705C07-40E1-4CE9-A0AA-A72586438FDB}"/>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40" name="Text Box 199">
          <a:extLst>
            <a:ext uri="{FF2B5EF4-FFF2-40B4-BE49-F238E27FC236}">
              <a16:creationId xmlns="" xmlns:a16="http://schemas.microsoft.com/office/drawing/2014/main" id="{482B6C35-1372-4303-951F-136D11574E28}"/>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41" name="Text Box 200">
          <a:extLst>
            <a:ext uri="{FF2B5EF4-FFF2-40B4-BE49-F238E27FC236}">
              <a16:creationId xmlns="" xmlns:a16="http://schemas.microsoft.com/office/drawing/2014/main" id="{8EAEB1C4-53BC-4616-8998-8DA837C2D600}"/>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42" name="Text Box 201">
          <a:extLst>
            <a:ext uri="{FF2B5EF4-FFF2-40B4-BE49-F238E27FC236}">
              <a16:creationId xmlns="" xmlns:a16="http://schemas.microsoft.com/office/drawing/2014/main" id="{83658D05-FC63-40EC-9E48-3FFFBDC631AF}"/>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323850</xdr:rowOff>
    </xdr:to>
    <xdr:sp macro="" textlink="">
      <xdr:nvSpPr>
        <xdr:cNvPr id="103343" name="Text Box 202">
          <a:extLst>
            <a:ext uri="{FF2B5EF4-FFF2-40B4-BE49-F238E27FC236}">
              <a16:creationId xmlns="" xmlns:a16="http://schemas.microsoft.com/office/drawing/2014/main" id="{0D055AE8-6DD2-439C-AB5E-9BF69236A4E0}"/>
            </a:ext>
          </a:extLst>
        </xdr:cNvPr>
        <xdr:cNvSpPr txBox="1">
          <a:spLocks noChangeArrowheads="1"/>
        </xdr:cNvSpPr>
      </xdr:nvSpPr>
      <xdr:spPr bwMode="auto">
        <a:xfrm>
          <a:off x="314325"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44" name="Text Box 203">
          <a:extLst>
            <a:ext uri="{FF2B5EF4-FFF2-40B4-BE49-F238E27FC236}">
              <a16:creationId xmlns="" xmlns:a16="http://schemas.microsoft.com/office/drawing/2014/main" id="{67D0AD5A-7D33-4E05-B283-7E6919E16D78}"/>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45" name="Text Box 204">
          <a:extLst>
            <a:ext uri="{FF2B5EF4-FFF2-40B4-BE49-F238E27FC236}">
              <a16:creationId xmlns="" xmlns:a16="http://schemas.microsoft.com/office/drawing/2014/main" id="{1B60B2CC-F95A-4802-AA11-A18BC7C72718}"/>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46" name="Text Box 205">
          <a:extLst>
            <a:ext uri="{FF2B5EF4-FFF2-40B4-BE49-F238E27FC236}">
              <a16:creationId xmlns="" xmlns:a16="http://schemas.microsoft.com/office/drawing/2014/main" id="{847DEEF2-91F5-4E63-964F-7CBF3E3E5824}"/>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47" name="Text Box 206">
          <a:extLst>
            <a:ext uri="{FF2B5EF4-FFF2-40B4-BE49-F238E27FC236}">
              <a16:creationId xmlns="" xmlns:a16="http://schemas.microsoft.com/office/drawing/2014/main" id="{2FEEE596-C62C-4718-A6F1-4A23881D4EB7}"/>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323850</xdr:rowOff>
    </xdr:to>
    <xdr:sp macro="" textlink="">
      <xdr:nvSpPr>
        <xdr:cNvPr id="103348" name="Text Box 207">
          <a:extLst>
            <a:ext uri="{FF2B5EF4-FFF2-40B4-BE49-F238E27FC236}">
              <a16:creationId xmlns="" xmlns:a16="http://schemas.microsoft.com/office/drawing/2014/main" id="{4D546EF6-65FC-438B-A4DC-E30C2AAD47C5}"/>
            </a:ext>
          </a:extLst>
        </xdr:cNvPr>
        <xdr:cNvSpPr txBox="1">
          <a:spLocks noChangeArrowheads="1"/>
        </xdr:cNvSpPr>
      </xdr:nvSpPr>
      <xdr:spPr bwMode="auto">
        <a:xfrm>
          <a:off x="314325"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49" name="Text Box 208">
          <a:extLst>
            <a:ext uri="{FF2B5EF4-FFF2-40B4-BE49-F238E27FC236}">
              <a16:creationId xmlns="" xmlns:a16="http://schemas.microsoft.com/office/drawing/2014/main" id="{BF129600-3EDA-4458-9C3B-5697212F9FEF}"/>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50" name="Text Box 209">
          <a:extLst>
            <a:ext uri="{FF2B5EF4-FFF2-40B4-BE49-F238E27FC236}">
              <a16:creationId xmlns="" xmlns:a16="http://schemas.microsoft.com/office/drawing/2014/main" id="{5C60CCA6-E6E3-4AF5-A111-1C492288B69A}"/>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51" name="Text Box 210">
          <a:extLst>
            <a:ext uri="{FF2B5EF4-FFF2-40B4-BE49-F238E27FC236}">
              <a16:creationId xmlns="" xmlns:a16="http://schemas.microsoft.com/office/drawing/2014/main" id="{3CECD36F-D362-4D7C-8E52-5BFD144C1ADE}"/>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52" name="Text Box 211">
          <a:extLst>
            <a:ext uri="{FF2B5EF4-FFF2-40B4-BE49-F238E27FC236}">
              <a16:creationId xmlns="" xmlns:a16="http://schemas.microsoft.com/office/drawing/2014/main" id="{34E5CF6C-3DA7-4A11-8A01-6A13D2E1C9A0}"/>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323850</xdr:rowOff>
    </xdr:to>
    <xdr:sp macro="" textlink="">
      <xdr:nvSpPr>
        <xdr:cNvPr id="103353" name="Text Box 212">
          <a:extLst>
            <a:ext uri="{FF2B5EF4-FFF2-40B4-BE49-F238E27FC236}">
              <a16:creationId xmlns="" xmlns:a16="http://schemas.microsoft.com/office/drawing/2014/main" id="{3CFB69B7-07D5-4618-A333-9405941F3CD2}"/>
            </a:ext>
          </a:extLst>
        </xdr:cNvPr>
        <xdr:cNvSpPr txBox="1">
          <a:spLocks noChangeArrowheads="1"/>
        </xdr:cNvSpPr>
      </xdr:nvSpPr>
      <xdr:spPr bwMode="auto">
        <a:xfrm>
          <a:off x="314325"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54" name="Text Box 213">
          <a:extLst>
            <a:ext uri="{FF2B5EF4-FFF2-40B4-BE49-F238E27FC236}">
              <a16:creationId xmlns="" xmlns:a16="http://schemas.microsoft.com/office/drawing/2014/main" id="{ACC87514-0432-4F40-A0C4-512AC460F3FB}"/>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55" name="Text Box 214">
          <a:extLst>
            <a:ext uri="{FF2B5EF4-FFF2-40B4-BE49-F238E27FC236}">
              <a16:creationId xmlns="" xmlns:a16="http://schemas.microsoft.com/office/drawing/2014/main" id="{809DE891-6A89-48D6-A571-7F6A3907C23E}"/>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56" name="Text Box 215">
          <a:extLst>
            <a:ext uri="{FF2B5EF4-FFF2-40B4-BE49-F238E27FC236}">
              <a16:creationId xmlns="" xmlns:a16="http://schemas.microsoft.com/office/drawing/2014/main" id="{F967C5E5-AAF2-4459-A209-395E67146BEE}"/>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57" name="Text Box 216">
          <a:extLst>
            <a:ext uri="{FF2B5EF4-FFF2-40B4-BE49-F238E27FC236}">
              <a16:creationId xmlns="" xmlns:a16="http://schemas.microsoft.com/office/drawing/2014/main" id="{ED2AAC12-C1EB-4C45-A81B-641D7F2E95B6}"/>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323850</xdr:rowOff>
    </xdr:to>
    <xdr:sp macro="" textlink="">
      <xdr:nvSpPr>
        <xdr:cNvPr id="103358" name="Text Box 217">
          <a:extLst>
            <a:ext uri="{FF2B5EF4-FFF2-40B4-BE49-F238E27FC236}">
              <a16:creationId xmlns="" xmlns:a16="http://schemas.microsoft.com/office/drawing/2014/main" id="{5161C4D1-3E57-4106-8597-655DD59ABB70}"/>
            </a:ext>
          </a:extLst>
        </xdr:cNvPr>
        <xdr:cNvSpPr txBox="1">
          <a:spLocks noChangeArrowheads="1"/>
        </xdr:cNvSpPr>
      </xdr:nvSpPr>
      <xdr:spPr bwMode="auto">
        <a:xfrm>
          <a:off x="314325"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59" name="Text Box 218">
          <a:extLst>
            <a:ext uri="{FF2B5EF4-FFF2-40B4-BE49-F238E27FC236}">
              <a16:creationId xmlns="" xmlns:a16="http://schemas.microsoft.com/office/drawing/2014/main" id="{F002B430-7E68-4507-B658-1ECB86C90334}"/>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60" name="Text Box 219">
          <a:extLst>
            <a:ext uri="{FF2B5EF4-FFF2-40B4-BE49-F238E27FC236}">
              <a16:creationId xmlns="" xmlns:a16="http://schemas.microsoft.com/office/drawing/2014/main" id="{814D6994-CFBB-4968-881E-0A4F2653A345}"/>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61" name="Text Box 220">
          <a:extLst>
            <a:ext uri="{FF2B5EF4-FFF2-40B4-BE49-F238E27FC236}">
              <a16:creationId xmlns="" xmlns:a16="http://schemas.microsoft.com/office/drawing/2014/main" id="{EE533CA9-32DB-4448-B595-687B0F723B30}"/>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62" name="Text Box 221">
          <a:extLst>
            <a:ext uri="{FF2B5EF4-FFF2-40B4-BE49-F238E27FC236}">
              <a16:creationId xmlns="" xmlns:a16="http://schemas.microsoft.com/office/drawing/2014/main" id="{274934E1-88B7-4DB8-8716-0C34F2C1CF27}"/>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323850</xdr:rowOff>
    </xdr:to>
    <xdr:sp macro="" textlink="">
      <xdr:nvSpPr>
        <xdr:cNvPr id="103363" name="Text Box 222">
          <a:extLst>
            <a:ext uri="{FF2B5EF4-FFF2-40B4-BE49-F238E27FC236}">
              <a16:creationId xmlns="" xmlns:a16="http://schemas.microsoft.com/office/drawing/2014/main" id="{11BE2244-C95A-44FB-92DD-8ED7F7CB75C6}"/>
            </a:ext>
          </a:extLst>
        </xdr:cNvPr>
        <xdr:cNvSpPr txBox="1">
          <a:spLocks noChangeArrowheads="1"/>
        </xdr:cNvSpPr>
      </xdr:nvSpPr>
      <xdr:spPr bwMode="auto">
        <a:xfrm>
          <a:off x="314325"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64" name="Text Box 223">
          <a:extLst>
            <a:ext uri="{FF2B5EF4-FFF2-40B4-BE49-F238E27FC236}">
              <a16:creationId xmlns="" xmlns:a16="http://schemas.microsoft.com/office/drawing/2014/main" id="{26D8FD12-2EBF-4BAE-81C0-53CF4965EBF4}"/>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65" name="Text Box 224">
          <a:extLst>
            <a:ext uri="{FF2B5EF4-FFF2-40B4-BE49-F238E27FC236}">
              <a16:creationId xmlns="" xmlns:a16="http://schemas.microsoft.com/office/drawing/2014/main" id="{A287B031-DE31-43FB-B5FC-F4E232168FFE}"/>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66" name="Text Box 225">
          <a:extLst>
            <a:ext uri="{FF2B5EF4-FFF2-40B4-BE49-F238E27FC236}">
              <a16:creationId xmlns="" xmlns:a16="http://schemas.microsoft.com/office/drawing/2014/main" id="{A6EE4A1A-EA7B-405C-8E47-02888D6141C9}"/>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67" name="Text Box 226">
          <a:extLst>
            <a:ext uri="{FF2B5EF4-FFF2-40B4-BE49-F238E27FC236}">
              <a16:creationId xmlns="" xmlns:a16="http://schemas.microsoft.com/office/drawing/2014/main" id="{C9C6F51A-DCEE-4973-B9BF-BA9F018D920F}"/>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323850</xdr:rowOff>
    </xdr:to>
    <xdr:sp macro="" textlink="">
      <xdr:nvSpPr>
        <xdr:cNvPr id="103368" name="Text Box 227">
          <a:extLst>
            <a:ext uri="{FF2B5EF4-FFF2-40B4-BE49-F238E27FC236}">
              <a16:creationId xmlns="" xmlns:a16="http://schemas.microsoft.com/office/drawing/2014/main" id="{BAD6F166-FBE6-4708-908D-7763D8CFF460}"/>
            </a:ext>
          </a:extLst>
        </xdr:cNvPr>
        <xdr:cNvSpPr txBox="1">
          <a:spLocks noChangeArrowheads="1"/>
        </xdr:cNvSpPr>
      </xdr:nvSpPr>
      <xdr:spPr bwMode="auto">
        <a:xfrm>
          <a:off x="314325"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69" name="Text Box 228">
          <a:extLst>
            <a:ext uri="{FF2B5EF4-FFF2-40B4-BE49-F238E27FC236}">
              <a16:creationId xmlns="" xmlns:a16="http://schemas.microsoft.com/office/drawing/2014/main" id="{F32DF289-6ABC-42CC-8188-6E4B5CCE0EA5}"/>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70" name="Text Box 229">
          <a:extLst>
            <a:ext uri="{FF2B5EF4-FFF2-40B4-BE49-F238E27FC236}">
              <a16:creationId xmlns="" xmlns:a16="http://schemas.microsoft.com/office/drawing/2014/main" id="{6853F29C-B5C1-461E-AF3E-356DCB416787}"/>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71" name="Text Box 230">
          <a:extLst>
            <a:ext uri="{FF2B5EF4-FFF2-40B4-BE49-F238E27FC236}">
              <a16:creationId xmlns="" xmlns:a16="http://schemas.microsoft.com/office/drawing/2014/main" id="{1D96D257-7BA8-4FCB-97D4-B133041AC752}"/>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72" name="Text Box 231">
          <a:extLst>
            <a:ext uri="{FF2B5EF4-FFF2-40B4-BE49-F238E27FC236}">
              <a16:creationId xmlns="" xmlns:a16="http://schemas.microsoft.com/office/drawing/2014/main" id="{9BE0B76E-203F-42A4-9D01-99ED17D48CAF}"/>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323850</xdr:rowOff>
    </xdr:to>
    <xdr:sp macro="" textlink="">
      <xdr:nvSpPr>
        <xdr:cNvPr id="103373" name="Text Box 232">
          <a:extLst>
            <a:ext uri="{FF2B5EF4-FFF2-40B4-BE49-F238E27FC236}">
              <a16:creationId xmlns="" xmlns:a16="http://schemas.microsoft.com/office/drawing/2014/main" id="{37AD2597-36CA-4317-B6F8-FCDD72CA7CA0}"/>
            </a:ext>
          </a:extLst>
        </xdr:cNvPr>
        <xdr:cNvSpPr txBox="1">
          <a:spLocks noChangeArrowheads="1"/>
        </xdr:cNvSpPr>
      </xdr:nvSpPr>
      <xdr:spPr bwMode="auto">
        <a:xfrm>
          <a:off x="314325"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74" name="Text Box 233">
          <a:extLst>
            <a:ext uri="{FF2B5EF4-FFF2-40B4-BE49-F238E27FC236}">
              <a16:creationId xmlns="" xmlns:a16="http://schemas.microsoft.com/office/drawing/2014/main" id="{44D7BDED-3FB1-4D11-ABE1-7EA641B81E45}"/>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75" name="Text Box 234">
          <a:extLst>
            <a:ext uri="{FF2B5EF4-FFF2-40B4-BE49-F238E27FC236}">
              <a16:creationId xmlns="" xmlns:a16="http://schemas.microsoft.com/office/drawing/2014/main" id="{B5B31EDA-3440-47AD-8D1F-EE0E5BF7CE18}"/>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76" name="Text Box 235">
          <a:extLst>
            <a:ext uri="{FF2B5EF4-FFF2-40B4-BE49-F238E27FC236}">
              <a16:creationId xmlns="" xmlns:a16="http://schemas.microsoft.com/office/drawing/2014/main" id="{AFBCD3E9-3B8F-413C-B87B-F528C74D6C26}"/>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77" name="Text Box 236">
          <a:extLst>
            <a:ext uri="{FF2B5EF4-FFF2-40B4-BE49-F238E27FC236}">
              <a16:creationId xmlns="" xmlns:a16="http://schemas.microsoft.com/office/drawing/2014/main" id="{EC2E5AA1-B546-4C28-B642-648C27C19581}"/>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323850</xdr:rowOff>
    </xdr:to>
    <xdr:sp macro="" textlink="">
      <xdr:nvSpPr>
        <xdr:cNvPr id="103378" name="Text Box 237">
          <a:extLst>
            <a:ext uri="{FF2B5EF4-FFF2-40B4-BE49-F238E27FC236}">
              <a16:creationId xmlns="" xmlns:a16="http://schemas.microsoft.com/office/drawing/2014/main" id="{ECBF2779-0363-41F5-B668-76CACBFDA510}"/>
            </a:ext>
          </a:extLst>
        </xdr:cNvPr>
        <xdr:cNvSpPr txBox="1">
          <a:spLocks noChangeArrowheads="1"/>
        </xdr:cNvSpPr>
      </xdr:nvSpPr>
      <xdr:spPr bwMode="auto">
        <a:xfrm>
          <a:off x="314325"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79" name="Text Box 238">
          <a:extLst>
            <a:ext uri="{FF2B5EF4-FFF2-40B4-BE49-F238E27FC236}">
              <a16:creationId xmlns="" xmlns:a16="http://schemas.microsoft.com/office/drawing/2014/main" id="{2CA007D1-D927-41B0-8C57-BEA3DB13A993}"/>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80" name="Text Box 239">
          <a:extLst>
            <a:ext uri="{FF2B5EF4-FFF2-40B4-BE49-F238E27FC236}">
              <a16:creationId xmlns="" xmlns:a16="http://schemas.microsoft.com/office/drawing/2014/main" id="{EE2608EB-48D5-4B30-864D-2C5264308CFE}"/>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81" name="Text Box 240">
          <a:extLst>
            <a:ext uri="{FF2B5EF4-FFF2-40B4-BE49-F238E27FC236}">
              <a16:creationId xmlns="" xmlns:a16="http://schemas.microsoft.com/office/drawing/2014/main" id="{549857AC-C537-4A15-95D9-FD27CC092B7E}"/>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82" name="Text Box 241">
          <a:extLst>
            <a:ext uri="{FF2B5EF4-FFF2-40B4-BE49-F238E27FC236}">
              <a16:creationId xmlns="" xmlns:a16="http://schemas.microsoft.com/office/drawing/2014/main" id="{2CDD7DAE-2FF7-4AD2-B009-52C1D9C834C7}"/>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83" name="Text Box 242">
          <a:extLst>
            <a:ext uri="{FF2B5EF4-FFF2-40B4-BE49-F238E27FC236}">
              <a16:creationId xmlns="" xmlns:a16="http://schemas.microsoft.com/office/drawing/2014/main" id="{ADADF1D5-A982-480E-BB23-525AFB576627}"/>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84" name="Text Box 243">
          <a:extLst>
            <a:ext uri="{FF2B5EF4-FFF2-40B4-BE49-F238E27FC236}">
              <a16:creationId xmlns="" xmlns:a16="http://schemas.microsoft.com/office/drawing/2014/main" id="{480ACC33-9743-402E-84C4-0316C35551DF}"/>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85" name="Text Box 244">
          <a:extLst>
            <a:ext uri="{FF2B5EF4-FFF2-40B4-BE49-F238E27FC236}">
              <a16:creationId xmlns="" xmlns:a16="http://schemas.microsoft.com/office/drawing/2014/main" id="{D85D121E-A4B3-44DD-AA8B-2C048BF282DA}"/>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86" name="Text Box 245">
          <a:extLst>
            <a:ext uri="{FF2B5EF4-FFF2-40B4-BE49-F238E27FC236}">
              <a16:creationId xmlns="" xmlns:a16="http://schemas.microsoft.com/office/drawing/2014/main" id="{0D1948A6-36D0-4173-B37F-F534228D22B7}"/>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323850</xdr:rowOff>
    </xdr:to>
    <xdr:sp macro="" textlink="">
      <xdr:nvSpPr>
        <xdr:cNvPr id="103387" name="Text Box 246">
          <a:extLst>
            <a:ext uri="{FF2B5EF4-FFF2-40B4-BE49-F238E27FC236}">
              <a16:creationId xmlns="" xmlns:a16="http://schemas.microsoft.com/office/drawing/2014/main" id="{ADC21F9C-5957-4296-B5D1-8C523F20E884}"/>
            </a:ext>
          </a:extLst>
        </xdr:cNvPr>
        <xdr:cNvSpPr txBox="1">
          <a:spLocks noChangeArrowheads="1"/>
        </xdr:cNvSpPr>
      </xdr:nvSpPr>
      <xdr:spPr bwMode="auto">
        <a:xfrm>
          <a:off x="314325"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88" name="Text Box 247">
          <a:extLst>
            <a:ext uri="{FF2B5EF4-FFF2-40B4-BE49-F238E27FC236}">
              <a16:creationId xmlns="" xmlns:a16="http://schemas.microsoft.com/office/drawing/2014/main" id="{2EB838E5-5D0F-4724-9412-494A7225A0AF}"/>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89" name="Text Box 248">
          <a:extLst>
            <a:ext uri="{FF2B5EF4-FFF2-40B4-BE49-F238E27FC236}">
              <a16:creationId xmlns="" xmlns:a16="http://schemas.microsoft.com/office/drawing/2014/main" id="{1C8726CD-ED75-4F30-AA0D-7199334EC217}"/>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90" name="Text Box 249">
          <a:extLst>
            <a:ext uri="{FF2B5EF4-FFF2-40B4-BE49-F238E27FC236}">
              <a16:creationId xmlns="" xmlns:a16="http://schemas.microsoft.com/office/drawing/2014/main" id="{2BF36AA5-3DF9-4AA1-8B51-9A1AA2706CA1}"/>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91" name="Text Box 250">
          <a:extLst>
            <a:ext uri="{FF2B5EF4-FFF2-40B4-BE49-F238E27FC236}">
              <a16:creationId xmlns="" xmlns:a16="http://schemas.microsoft.com/office/drawing/2014/main" id="{BCCE34DA-4951-4188-A283-024314CF612E}"/>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323850</xdr:rowOff>
    </xdr:to>
    <xdr:sp macro="" textlink="">
      <xdr:nvSpPr>
        <xdr:cNvPr id="103392" name="Text Box 251">
          <a:extLst>
            <a:ext uri="{FF2B5EF4-FFF2-40B4-BE49-F238E27FC236}">
              <a16:creationId xmlns="" xmlns:a16="http://schemas.microsoft.com/office/drawing/2014/main" id="{24987B6A-B4AF-4963-939A-012BADD21CF0}"/>
            </a:ext>
          </a:extLst>
        </xdr:cNvPr>
        <xdr:cNvSpPr txBox="1">
          <a:spLocks noChangeArrowheads="1"/>
        </xdr:cNvSpPr>
      </xdr:nvSpPr>
      <xdr:spPr bwMode="auto">
        <a:xfrm>
          <a:off x="314325"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93" name="Text Box 252">
          <a:extLst>
            <a:ext uri="{FF2B5EF4-FFF2-40B4-BE49-F238E27FC236}">
              <a16:creationId xmlns="" xmlns:a16="http://schemas.microsoft.com/office/drawing/2014/main" id="{1B0FB149-C62B-4B34-8A6F-AC38827B7488}"/>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94" name="Text Box 253">
          <a:extLst>
            <a:ext uri="{FF2B5EF4-FFF2-40B4-BE49-F238E27FC236}">
              <a16:creationId xmlns="" xmlns:a16="http://schemas.microsoft.com/office/drawing/2014/main" id="{5FC7A161-D16F-4367-B856-DA6FB3942CA5}"/>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395" name="Text Box 254">
          <a:extLst>
            <a:ext uri="{FF2B5EF4-FFF2-40B4-BE49-F238E27FC236}">
              <a16:creationId xmlns="" xmlns:a16="http://schemas.microsoft.com/office/drawing/2014/main" id="{458A3610-E5F2-4671-8C56-1198EF1315F6}"/>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396" name="Text Box 255">
          <a:extLst>
            <a:ext uri="{FF2B5EF4-FFF2-40B4-BE49-F238E27FC236}">
              <a16:creationId xmlns="" xmlns:a16="http://schemas.microsoft.com/office/drawing/2014/main" id="{77A6F86F-932C-434B-9CF7-78E79BCA6650}"/>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323850</xdr:rowOff>
    </xdr:to>
    <xdr:sp macro="" textlink="">
      <xdr:nvSpPr>
        <xdr:cNvPr id="103397" name="Text Box 256">
          <a:extLst>
            <a:ext uri="{FF2B5EF4-FFF2-40B4-BE49-F238E27FC236}">
              <a16:creationId xmlns="" xmlns:a16="http://schemas.microsoft.com/office/drawing/2014/main" id="{29B7A09B-E5E2-432F-8D14-7939C2702A8E}"/>
            </a:ext>
          </a:extLst>
        </xdr:cNvPr>
        <xdr:cNvSpPr txBox="1">
          <a:spLocks noChangeArrowheads="1"/>
        </xdr:cNvSpPr>
      </xdr:nvSpPr>
      <xdr:spPr bwMode="auto">
        <a:xfrm>
          <a:off x="314325"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398" name="Text Box 257">
          <a:extLst>
            <a:ext uri="{FF2B5EF4-FFF2-40B4-BE49-F238E27FC236}">
              <a16:creationId xmlns="" xmlns:a16="http://schemas.microsoft.com/office/drawing/2014/main" id="{6722EE8F-DC86-4D8D-9FFD-BEF21E139EFB}"/>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399" name="Text Box 258">
          <a:extLst>
            <a:ext uri="{FF2B5EF4-FFF2-40B4-BE49-F238E27FC236}">
              <a16:creationId xmlns="" xmlns:a16="http://schemas.microsoft.com/office/drawing/2014/main" id="{6CCC2C85-138D-4C39-B1B1-92087DE8F948}"/>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400" name="Text Box 259">
          <a:extLst>
            <a:ext uri="{FF2B5EF4-FFF2-40B4-BE49-F238E27FC236}">
              <a16:creationId xmlns="" xmlns:a16="http://schemas.microsoft.com/office/drawing/2014/main" id="{0D258261-10F1-420D-BACE-18BA77F2A6D1}"/>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01" name="Text Box 260">
          <a:extLst>
            <a:ext uri="{FF2B5EF4-FFF2-40B4-BE49-F238E27FC236}">
              <a16:creationId xmlns="" xmlns:a16="http://schemas.microsoft.com/office/drawing/2014/main" id="{8F1D4275-DD2E-4BCD-89DF-022F81BA1A39}"/>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323850</xdr:rowOff>
    </xdr:to>
    <xdr:sp macro="" textlink="">
      <xdr:nvSpPr>
        <xdr:cNvPr id="103402" name="Text Box 261">
          <a:extLst>
            <a:ext uri="{FF2B5EF4-FFF2-40B4-BE49-F238E27FC236}">
              <a16:creationId xmlns="" xmlns:a16="http://schemas.microsoft.com/office/drawing/2014/main" id="{15E4D079-965C-4B4B-9B6A-33E7DB4A4C20}"/>
            </a:ext>
          </a:extLst>
        </xdr:cNvPr>
        <xdr:cNvSpPr txBox="1">
          <a:spLocks noChangeArrowheads="1"/>
        </xdr:cNvSpPr>
      </xdr:nvSpPr>
      <xdr:spPr bwMode="auto">
        <a:xfrm>
          <a:off x="314325"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403" name="Text Box 262">
          <a:extLst>
            <a:ext uri="{FF2B5EF4-FFF2-40B4-BE49-F238E27FC236}">
              <a16:creationId xmlns="" xmlns:a16="http://schemas.microsoft.com/office/drawing/2014/main" id="{6689EBB7-8889-4B14-A3E7-1F8B6D0CA5DA}"/>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404" name="Text Box 263">
          <a:extLst>
            <a:ext uri="{FF2B5EF4-FFF2-40B4-BE49-F238E27FC236}">
              <a16:creationId xmlns="" xmlns:a16="http://schemas.microsoft.com/office/drawing/2014/main" id="{70D3EB4C-5913-4922-9D50-F5A791E8460D}"/>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405" name="Text Box 264">
          <a:extLst>
            <a:ext uri="{FF2B5EF4-FFF2-40B4-BE49-F238E27FC236}">
              <a16:creationId xmlns="" xmlns:a16="http://schemas.microsoft.com/office/drawing/2014/main" id="{B7939DBB-CF5D-40F2-8032-8BF39234157C}"/>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06" name="Text Box 265">
          <a:extLst>
            <a:ext uri="{FF2B5EF4-FFF2-40B4-BE49-F238E27FC236}">
              <a16:creationId xmlns="" xmlns:a16="http://schemas.microsoft.com/office/drawing/2014/main" id="{D72C08C6-7578-4497-A5C5-3798308648BE}"/>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407" name="Text Box 267">
          <a:extLst>
            <a:ext uri="{FF2B5EF4-FFF2-40B4-BE49-F238E27FC236}">
              <a16:creationId xmlns="" xmlns:a16="http://schemas.microsoft.com/office/drawing/2014/main" id="{E48F5B2F-28C6-4A8A-844A-D1039721F107}"/>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323850</xdr:rowOff>
    </xdr:to>
    <xdr:sp macro="" textlink="">
      <xdr:nvSpPr>
        <xdr:cNvPr id="103408" name="Text Box 268">
          <a:extLst>
            <a:ext uri="{FF2B5EF4-FFF2-40B4-BE49-F238E27FC236}">
              <a16:creationId xmlns="" xmlns:a16="http://schemas.microsoft.com/office/drawing/2014/main" id="{F542E0AD-68E1-40CF-9806-1A59D4652354}"/>
            </a:ext>
          </a:extLst>
        </xdr:cNvPr>
        <xdr:cNvSpPr txBox="1">
          <a:spLocks noChangeArrowheads="1"/>
        </xdr:cNvSpPr>
      </xdr:nvSpPr>
      <xdr:spPr bwMode="auto">
        <a:xfrm flipV="1">
          <a:off x="219075" y="98155125"/>
          <a:ext cx="23812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323850</xdr:rowOff>
    </xdr:to>
    <xdr:sp macro="" textlink="">
      <xdr:nvSpPr>
        <xdr:cNvPr id="103409" name="Text Box 269">
          <a:extLst>
            <a:ext uri="{FF2B5EF4-FFF2-40B4-BE49-F238E27FC236}">
              <a16:creationId xmlns="" xmlns:a16="http://schemas.microsoft.com/office/drawing/2014/main" id="{19E69FEE-DBE7-4730-AA1E-60A546270614}"/>
            </a:ext>
          </a:extLst>
        </xdr:cNvPr>
        <xdr:cNvSpPr txBox="1">
          <a:spLocks noChangeArrowheads="1"/>
        </xdr:cNvSpPr>
      </xdr:nvSpPr>
      <xdr:spPr bwMode="auto">
        <a:xfrm>
          <a:off x="323850" y="98155125"/>
          <a:ext cx="28575"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10" name="Text Box 270">
          <a:extLst>
            <a:ext uri="{FF2B5EF4-FFF2-40B4-BE49-F238E27FC236}">
              <a16:creationId xmlns="" xmlns:a16="http://schemas.microsoft.com/office/drawing/2014/main" id="{4F70793E-406F-48DC-8A98-743E63701846}"/>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323850</xdr:rowOff>
    </xdr:to>
    <xdr:sp macro="" textlink="">
      <xdr:nvSpPr>
        <xdr:cNvPr id="103411" name="Text Box 271">
          <a:extLst>
            <a:ext uri="{FF2B5EF4-FFF2-40B4-BE49-F238E27FC236}">
              <a16:creationId xmlns="" xmlns:a16="http://schemas.microsoft.com/office/drawing/2014/main" id="{E7D9C819-1431-474A-A16E-62947FFD0F0B}"/>
            </a:ext>
          </a:extLst>
        </xdr:cNvPr>
        <xdr:cNvSpPr txBox="1">
          <a:spLocks noChangeArrowheads="1"/>
        </xdr:cNvSpPr>
      </xdr:nvSpPr>
      <xdr:spPr bwMode="auto">
        <a:xfrm>
          <a:off x="152400" y="98155125"/>
          <a:ext cx="76200" cy="4857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847725</xdr:rowOff>
    </xdr:to>
    <xdr:sp macro="" textlink="">
      <xdr:nvSpPr>
        <xdr:cNvPr id="103412" name="Text Box 167">
          <a:extLst>
            <a:ext uri="{FF2B5EF4-FFF2-40B4-BE49-F238E27FC236}">
              <a16:creationId xmlns="" xmlns:a16="http://schemas.microsoft.com/office/drawing/2014/main" id="{6B4ED521-0587-4D41-BD0E-64A4670EED6D}"/>
            </a:ext>
          </a:extLst>
        </xdr:cNvPr>
        <xdr:cNvSpPr txBox="1">
          <a:spLocks noChangeArrowheads="1"/>
        </xdr:cNvSpPr>
      </xdr:nvSpPr>
      <xdr:spPr bwMode="auto">
        <a:xfrm>
          <a:off x="314325"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847725</xdr:rowOff>
    </xdr:to>
    <xdr:sp macro="" textlink="">
      <xdr:nvSpPr>
        <xdr:cNvPr id="103413" name="Text Box 168">
          <a:extLst>
            <a:ext uri="{FF2B5EF4-FFF2-40B4-BE49-F238E27FC236}">
              <a16:creationId xmlns="" xmlns:a16="http://schemas.microsoft.com/office/drawing/2014/main" id="{81D44303-2C15-40CF-BEA2-2DFB9523A031}"/>
            </a:ext>
          </a:extLst>
        </xdr:cNvPr>
        <xdr:cNvSpPr txBox="1">
          <a:spLocks noChangeArrowheads="1"/>
        </xdr:cNvSpPr>
      </xdr:nvSpPr>
      <xdr:spPr bwMode="auto">
        <a:xfrm>
          <a:off x="152400"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847725</xdr:rowOff>
    </xdr:to>
    <xdr:sp macro="" textlink="">
      <xdr:nvSpPr>
        <xdr:cNvPr id="103414" name="Text Box 169">
          <a:extLst>
            <a:ext uri="{FF2B5EF4-FFF2-40B4-BE49-F238E27FC236}">
              <a16:creationId xmlns="" xmlns:a16="http://schemas.microsoft.com/office/drawing/2014/main" id="{F5EE0DF7-300A-4921-B642-A2B65E3F8711}"/>
            </a:ext>
          </a:extLst>
        </xdr:cNvPr>
        <xdr:cNvSpPr txBox="1">
          <a:spLocks noChangeArrowheads="1"/>
        </xdr:cNvSpPr>
      </xdr:nvSpPr>
      <xdr:spPr bwMode="auto">
        <a:xfrm flipV="1">
          <a:off x="219075" y="98155125"/>
          <a:ext cx="23812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847725</xdr:rowOff>
    </xdr:to>
    <xdr:sp macro="" textlink="">
      <xdr:nvSpPr>
        <xdr:cNvPr id="103415" name="Text Box 170">
          <a:extLst>
            <a:ext uri="{FF2B5EF4-FFF2-40B4-BE49-F238E27FC236}">
              <a16:creationId xmlns="" xmlns:a16="http://schemas.microsoft.com/office/drawing/2014/main" id="{0BEDCC47-01EC-40D8-BB0E-0F27D4195355}"/>
            </a:ext>
          </a:extLst>
        </xdr:cNvPr>
        <xdr:cNvSpPr txBox="1">
          <a:spLocks noChangeArrowheads="1"/>
        </xdr:cNvSpPr>
      </xdr:nvSpPr>
      <xdr:spPr bwMode="auto">
        <a:xfrm>
          <a:off x="323850" y="98155125"/>
          <a:ext cx="2857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16" name="Text Box 171">
          <a:extLst>
            <a:ext uri="{FF2B5EF4-FFF2-40B4-BE49-F238E27FC236}">
              <a16:creationId xmlns="" xmlns:a16="http://schemas.microsoft.com/office/drawing/2014/main" id="{D5D08139-A351-4105-8D78-E1C61539A4E6}"/>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847725</xdr:rowOff>
    </xdr:to>
    <xdr:sp macro="" textlink="">
      <xdr:nvSpPr>
        <xdr:cNvPr id="103417" name="Text Box 172">
          <a:extLst>
            <a:ext uri="{FF2B5EF4-FFF2-40B4-BE49-F238E27FC236}">
              <a16:creationId xmlns="" xmlns:a16="http://schemas.microsoft.com/office/drawing/2014/main" id="{DF974C59-EBCA-4313-AA59-FF3C46978EB6}"/>
            </a:ext>
          </a:extLst>
        </xdr:cNvPr>
        <xdr:cNvSpPr txBox="1">
          <a:spLocks noChangeArrowheads="1"/>
        </xdr:cNvSpPr>
      </xdr:nvSpPr>
      <xdr:spPr bwMode="auto">
        <a:xfrm>
          <a:off x="314325"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847725</xdr:rowOff>
    </xdr:to>
    <xdr:sp macro="" textlink="">
      <xdr:nvSpPr>
        <xdr:cNvPr id="103418" name="Text Box 173">
          <a:extLst>
            <a:ext uri="{FF2B5EF4-FFF2-40B4-BE49-F238E27FC236}">
              <a16:creationId xmlns="" xmlns:a16="http://schemas.microsoft.com/office/drawing/2014/main" id="{0E1006CD-4185-42E3-AAF2-FFB22578E528}"/>
            </a:ext>
          </a:extLst>
        </xdr:cNvPr>
        <xdr:cNvSpPr txBox="1">
          <a:spLocks noChangeArrowheads="1"/>
        </xdr:cNvSpPr>
      </xdr:nvSpPr>
      <xdr:spPr bwMode="auto">
        <a:xfrm>
          <a:off x="152400"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847725</xdr:rowOff>
    </xdr:to>
    <xdr:sp macro="" textlink="">
      <xdr:nvSpPr>
        <xdr:cNvPr id="103419" name="Text Box 174">
          <a:extLst>
            <a:ext uri="{FF2B5EF4-FFF2-40B4-BE49-F238E27FC236}">
              <a16:creationId xmlns="" xmlns:a16="http://schemas.microsoft.com/office/drawing/2014/main" id="{5A87C0FC-BECD-49D3-B888-4CC15D3CBE1C}"/>
            </a:ext>
          </a:extLst>
        </xdr:cNvPr>
        <xdr:cNvSpPr txBox="1">
          <a:spLocks noChangeArrowheads="1"/>
        </xdr:cNvSpPr>
      </xdr:nvSpPr>
      <xdr:spPr bwMode="auto">
        <a:xfrm flipV="1">
          <a:off x="219075" y="98155125"/>
          <a:ext cx="23812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847725</xdr:rowOff>
    </xdr:to>
    <xdr:sp macro="" textlink="">
      <xdr:nvSpPr>
        <xdr:cNvPr id="103420" name="Text Box 175">
          <a:extLst>
            <a:ext uri="{FF2B5EF4-FFF2-40B4-BE49-F238E27FC236}">
              <a16:creationId xmlns="" xmlns:a16="http://schemas.microsoft.com/office/drawing/2014/main" id="{49A04A17-00DC-484B-BA68-E6A49DF4840E}"/>
            </a:ext>
          </a:extLst>
        </xdr:cNvPr>
        <xdr:cNvSpPr txBox="1">
          <a:spLocks noChangeArrowheads="1"/>
        </xdr:cNvSpPr>
      </xdr:nvSpPr>
      <xdr:spPr bwMode="auto">
        <a:xfrm>
          <a:off x="323850" y="98155125"/>
          <a:ext cx="2857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21" name="Text Box 176">
          <a:extLst>
            <a:ext uri="{FF2B5EF4-FFF2-40B4-BE49-F238E27FC236}">
              <a16:creationId xmlns="" xmlns:a16="http://schemas.microsoft.com/office/drawing/2014/main" id="{21E87C2E-1E5A-4FBB-B1F4-556C0E903EE2}"/>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847725</xdr:rowOff>
    </xdr:to>
    <xdr:sp macro="" textlink="">
      <xdr:nvSpPr>
        <xdr:cNvPr id="103422" name="Text Box 177">
          <a:extLst>
            <a:ext uri="{FF2B5EF4-FFF2-40B4-BE49-F238E27FC236}">
              <a16:creationId xmlns="" xmlns:a16="http://schemas.microsoft.com/office/drawing/2014/main" id="{B1FE29D1-2A31-45B3-A472-37BD62A4F082}"/>
            </a:ext>
          </a:extLst>
        </xdr:cNvPr>
        <xdr:cNvSpPr txBox="1">
          <a:spLocks noChangeArrowheads="1"/>
        </xdr:cNvSpPr>
      </xdr:nvSpPr>
      <xdr:spPr bwMode="auto">
        <a:xfrm>
          <a:off x="152400"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847725</xdr:rowOff>
    </xdr:to>
    <xdr:sp macro="" textlink="">
      <xdr:nvSpPr>
        <xdr:cNvPr id="103423" name="Text Box 178">
          <a:extLst>
            <a:ext uri="{FF2B5EF4-FFF2-40B4-BE49-F238E27FC236}">
              <a16:creationId xmlns="" xmlns:a16="http://schemas.microsoft.com/office/drawing/2014/main" id="{B7CB441A-0337-4388-96D5-C91A31E04766}"/>
            </a:ext>
          </a:extLst>
        </xdr:cNvPr>
        <xdr:cNvSpPr txBox="1">
          <a:spLocks noChangeArrowheads="1"/>
        </xdr:cNvSpPr>
      </xdr:nvSpPr>
      <xdr:spPr bwMode="auto">
        <a:xfrm flipV="1">
          <a:off x="219075" y="98155125"/>
          <a:ext cx="23812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847725</xdr:rowOff>
    </xdr:to>
    <xdr:sp macro="" textlink="">
      <xdr:nvSpPr>
        <xdr:cNvPr id="103424" name="Text Box 179">
          <a:extLst>
            <a:ext uri="{FF2B5EF4-FFF2-40B4-BE49-F238E27FC236}">
              <a16:creationId xmlns="" xmlns:a16="http://schemas.microsoft.com/office/drawing/2014/main" id="{9E6D2CDD-6750-445C-AC84-20DEC75ECDB8}"/>
            </a:ext>
          </a:extLst>
        </xdr:cNvPr>
        <xdr:cNvSpPr txBox="1">
          <a:spLocks noChangeArrowheads="1"/>
        </xdr:cNvSpPr>
      </xdr:nvSpPr>
      <xdr:spPr bwMode="auto">
        <a:xfrm>
          <a:off x="323850" y="98155125"/>
          <a:ext cx="2857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25" name="Text Box 180">
          <a:extLst>
            <a:ext uri="{FF2B5EF4-FFF2-40B4-BE49-F238E27FC236}">
              <a16:creationId xmlns="" xmlns:a16="http://schemas.microsoft.com/office/drawing/2014/main" id="{02EB9B50-8348-4480-93BF-423CF45F26DE}"/>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847725</xdr:rowOff>
    </xdr:to>
    <xdr:sp macro="" textlink="">
      <xdr:nvSpPr>
        <xdr:cNvPr id="103426" name="Text Box 181">
          <a:extLst>
            <a:ext uri="{FF2B5EF4-FFF2-40B4-BE49-F238E27FC236}">
              <a16:creationId xmlns="" xmlns:a16="http://schemas.microsoft.com/office/drawing/2014/main" id="{DB0A1E17-783E-4D33-90A0-38A3A3682961}"/>
            </a:ext>
          </a:extLst>
        </xdr:cNvPr>
        <xdr:cNvSpPr txBox="1">
          <a:spLocks noChangeArrowheads="1"/>
        </xdr:cNvSpPr>
      </xdr:nvSpPr>
      <xdr:spPr bwMode="auto">
        <a:xfrm>
          <a:off x="152400"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847725</xdr:rowOff>
    </xdr:to>
    <xdr:sp macro="" textlink="">
      <xdr:nvSpPr>
        <xdr:cNvPr id="103427" name="Text Box 182">
          <a:extLst>
            <a:ext uri="{FF2B5EF4-FFF2-40B4-BE49-F238E27FC236}">
              <a16:creationId xmlns="" xmlns:a16="http://schemas.microsoft.com/office/drawing/2014/main" id="{AE8A8D34-7F57-4AD5-8FD0-513CB73C6778}"/>
            </a:ext>
          </a:extLst>
        </xdr:cNvPr>
        <xdr:cNvSpPr txBox="1">
          <a:spLocks noChangeArrowheads="1"/>
        </xdr:cNvSpPr>
      </xdr:nvSpPr>
      <xdr:spPr bwMode="auto">
        <a:xfrm flipV="1">
          <a:off x="219075" y="98155125"/>
          <a:ext cx="23812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847725</xdr:rowOff>
    </xdr:to>
    <xdr:sp macro="" textlink="">
      <xdr:nvSpPr>
        <xdr:cNvPr id="103428" name="Text Box 183">
          <a:extLst>
            <a:ext uri="{FF2B5EF4-FFF2-40B4-BE49-F238E27FC236}">
              <a16:creationId xmlns="" xmlns:a16="http://schemas.microsoft.com/office/drawing/2014/main" id="{FFA98E01-0397-444A-8994-33973813AF15}"/>
            </a:ext>
          </a:extLst>
        </xdr:cNvPr>
        <xdr:cNvSpPr txBox="1">
          <a:spLocks noChangeArrowheads="1"/>
        </xdr:cNvSpPr>
      </xdr:nvSpPr>
      <xdr:spPr bwMode="auto">
        <a:xfrm>
          <a:off x="323850" y="98155125"/>
          <a:ext cx="2857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847725</xdr:rowOff>
    </xdr:to>
    <xdr:sp macro="" textlink="">
      <xdr:nvSpPr>
        <xdr:cNvPr id="103429" name="Text Box 184">
          <a:extLst>
            <a:ext uri="{FF2B5EF4-FFF2-40B4-BE49-F238E27FC236}">
              <a16:creationId xmlns="" xmlns:a16="http://schemas.microsoft.com/office/drawing/2014/main" id="{1E925A5A-7F67-4022-88CF-0953DBD81BBB}"/>
            </a:ext>
          </a:extLst>
        </xdr:cNvPr>
        <xdr:cNvSpPr txBox="1">
          <a:spLocks noChangeArrowheads="1"/>
        </xdr:cNvSpPr>
      </xdr:nvSpPr>
      <xdr:spPr bwMode="auto">
        <a:xfrm>
          <a:off x="152400"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847725</xdr:rowOff>
    </xdr:to>
    <xdr:sp macro="" textlink="">
      <xdr:nvSpPr>
        <xdr:cNvPr id="103430" name="Text Box 185">
          <a:extLst>
            <a:ext uri="{FF2B5EF4-FFF2-40B4-BE49-F238E27FC236}">
              <a16:creationId xmlns="" xmlns:a16="http://schemas.microsoft.com/office/drawing/2014/main" id="{7AB07A86-FDFA-4348-82B8-2EEB61737705}"/>
            </a:ext>
          </a:extLst>
        </xdr:cNvPr>
        <xdr:cNvSpPr txBox="1">
          <a:spLocks noChangeArrowheads="1"/>
        </xdr:cNvSpPr>
      </xdr:nvSpPr>
      <xdr:spPr bwMode="auto">
        <a:xfrm>
          <a:off x="323850" y="98155125"/>
          <a:ext cx="2857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847725</xdr:rowOff>
    </xdr:to>
    <xdr:sp macro="" textlink="">
      <xdr:nvSpPr>
        <xdr:cNvPr id="103431" name="Text Box 186">
          <a:extLst>
            <a:ext uri="{FF2B5EF4-FFF2-40B4-BE49-F238E27FC236}">
              <a16:creationId xmlns="" xmlns:a16="http://schemas.microsoft.com/office/drawing/2014/main" id="{BA5527D6-5110-43EE-8B2A-0354C88948A1}"/>
            </a:ext>
          </a:extLst>
        </xdr:cNvPr>
        <xdr:cNvSpPr txBox="1">
          <a:spLocks noChangeArrowheads="1"/>
        </xdr:cNvSpPr>
      </xdr:nvSpPr>
      <xdr:spPr bwMode="auto">
        <a:xfrm>
          <a:off x="323850" y="98155125"/>
          <a:ext cx="2857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847725</xdr:rowOff>
    </xdr:to>
    <xdr:sp macro="" textlink="">
      <xdr:nvSpPr>
        <xdr:cNvPr id="103432" name="Text Box 187">
          <a:extLst>
            <a:ext uri="{FF2B5EF4-FFF2-40B4-BE49-F238E27FC236}">
              <a16:creationId xmlns="" xmlns:a16="http://schemas.microsoft.com/office/drawing/2014/main" id="{93A3690D-C02B-4304-9C97-B6F9C49E834C}"/>
            </a:ext>
          </a:extLst>
        </xdr:cNvPr>
        <xdr:cNvSpPr txBox="1">
          <a:spLocks noChangeArrowheads="1"/>
        </xdr:cNvSpPr>
      </xdr:nvSpPr>
      <xdr:spPr bwMode="auto">
        <a:xfrm>
          <a:off x="314325"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847725</xdr:rowOff>
    </xdr:to>
    <xdr:sp macro="" textlink="">
      <xdr:nvSpPr>
        <xdr:cNvPr id="103433" name="Text Box 188">
          <a:extLst>
            <a:ext uri="{FF2B5EF4-FFF2-40B4-BE49-F238E27FC236}">
              <a16:creationId xmlns="" xmlns:a16="http://schemas.microsoft.com/office/drawing/2014/main" id="{1A00A4DD-BB7F-4999-B128-0C2CFC4E5FE8}"/>
            </a:ext>
          </a:extLst>
        </xdr:cNvPr>
        <xdr:cNvSpPr txBox="1">
          <a:spLocks noChangeArrowheads="1"/>
        </xdr:cNvSpPr>
      </xdr:nvSpPr>
      <xdr:spPr bwMode="auto">
        <a:xfrm>
          <a:off x="152400"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847725</xdr:rowOff>
    </xdr:to>
    <xdr:sp macro="" textlink="">
      <xdr:nvSpPr>
        <xdr:cNvPr id="103434" name="Text Box 189">
          <a:extLst>
            <a:ext uri="{FF2B5EF4-FFF2-40B4-BE49-F238E27FC236}">
              <a16:creationId xmlns="" xmlns:a16="http://schemas.microsoft.com/office/drawing/2014/main" id="{8685399D-8A0E-44BE-8B71-62D8FE39A5CE}"/>
            </a:ext>
          </a:extLst>
        </xdr:cNvPr>
        <xdr:cNvSpPr txBox="1">
          <a:spLocks noChangeArrowheads="1"/>
        </xdr:cNvSpPr>
      </xdr:nvSpPr>
      <xdr:spPr bwMode="auto">
        <a:xfrm flipV="1">
          <a:off x="219075" y="98155125"/>
          <a:ext cx="23812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847725</xdr:rowOff>
    </xdr:to>
    <xdr:sp macro="" textlink="">
      <xdr:nvSpPr>
        <xdr:cNvPr id="103435" name="Text Box 190">
          <a:extLst>
            <a:ext uri="{FF2B5EF4-FFF2-40B4-BE49-F238E27FC236}">
              <a16:creationId xmlns="" xmlns:a16="http://schemas.microsoft.com/office/drawing/2014/main" id="{5C72E6D7-1B08-42BC-94C8-D5601D8B3E4F}"/>
            </a:ext>
          </a:extLst>
        </xdr:cNvPr>
        <xdr:cNvSpPr txBox="1">
          <a:spLocks noChangeArrowheads="1"/>
        </xdr:cNvSpPr>
      </xdr:nvSpPr>
      <xdr:spPr bwMode="auto">
        <a:xfrm>
          <a:off x="323850" y="98155125"/>
          <a:ext cx="2857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36" name="Text Box 191">
          <a:extLst>
            <a:ext uri="{FF2B5EF4-FFF2-40B4-BE49-F238E27FC236}">
              <a16:creationId xmlns="" xmlns:a16="http://schemas.microsoft.com/office/drawing/2014/main" id="{B94D1385-1ECA-4F85-BBDB-DE04FEA0C78C}"/>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847725</xdr:rowOff>
    </xdr:to>
    <xdr:sp macro="" textlink="">
      <xdr:nvSpPr>
        <xdr:cNvPr id="103437" name="Text Box 192">
          <a:extLst>
            <a:ext uri="{FF2B5EF4-FFF2-40B4-BE49-F238E27FC236}">
              <a16:creationId xmlns="" xmlns:a16="http://schemas.microsoft.com/office/drawing/2014/main" id="{F69024AD-23C1-4EF5-9D3F-5E3E3A568631}"/>
            </a:ext>
          </a:extLst>
        </xdr:cNvPr>
        <xdr:cNvSpPr txBox="1">
          <a:spLocks noChangeArrowheads="1"/>
        </xdr:cNvSpPr>
      </xdr:nvSpPr>
      <xdr:spPr bwMode="auto">
        <a:xfrm>
          <a:off x="314325"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847725</xdr:rowOff>
    </xdr:to>
    <xdr:sp macro="" textlink="">
      <xdr:nvSpPr>
        <xdr:cNvPr id="103438" name="Text Box 193">
          <a:extLst>
            <a:ext uri="{FF2B5EF4-FFF2-40B4-BE49-F238E27FC236}">
              <a16:creationId xmlns="" xmlns:a16="http://schemas.microsoft.com/office/drawing/2014/main" id="{CC5BFD31-CAC7-4C47-834B-42002A0833ED}"/>
            </a:ext>
          </a:extLst>
        </xdr:cNvPr>
        <xdr:cNvSpPr txBox="1">
          <a:spLocks noChangeArrowheads="1"/>
        </xdr:cNvSpPr>
      </xdr:nvSpPr>
      <xdr:spPr bwMode="auto">
        <a:xfrm>
          <a:off x="152400"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847725</xdr:rowOff>
    </xdr:to>
    <xdr:sp macro="" textlink="">
      <xdr:nvSpPr>
        <xdr:cNvPr id="103439" name="Text Box 194">
          <a:extLst>
            <a:ext uri="{FF2B5EF4-FFF2-40B4-BE49-F238E27FC236}">
              <a16:creationId xmlns="" xmlns:a16="http://schemas.microsoft.com/office/drawing/2014/main" id="{94679E78-A73D-462A-8481-4D18B36D70E4}"/>
            </a:ext>
          </a:extLst>
        </xdr:cNvPr>
        <xdr:cNvSpPr txBox="1">
          <a:spLocks noChangeArrowheads="1"/>
        </xdr:cNvSpPr>
      </xdr:nvSpPr>
      <xdr:spPr bwMode="auto">
        <a:xfrm flipV="1">
          <a:off x="219075" y="98155125"/>
          <a:ext cx="23812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847725</xdr:rowOff>
    </xdr:to>
    <xdr:sp macro="" textlink="">
      <xdr:nvSpPr>
        <xdr:cNvPr id="103440" name="Text Box 195">
          <a:extLst>
            <a:ext uri="{FF2B5EF4-FFF2-40B4-BE49-F238E27FC236}">
              <a16:creationId xmlns="" xmlns:a16="http://schemas.microsoft.com/office/drawing/2014/main" id="{D63312AE-8742-45F0-B540-0C71B0DDE371}"/>
            </a:ext>
          </a:extLst>
        </xdr:cNvPr>
        <xdr:cNvSpPr txBox="1">
          <a:spLocks noChangeArrowheads="1"/>
        </xdr:cNvSpPr>
      </xdr:nvSpPr>
      <xdr:spPr bwMode="auto">
        <a:xfrm>
          <a:off x="323850" y="98155125"/>
          <a:ext cx="2857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41" name="Text Box 196">
          <a:extLst>
            <a:ext uri="{FF2B5EF4-FFF2-40B4-BE49-F238E27FC236}">
              <a16:creationId xmlns="" xmlns:a16="http://schemas.microsoft.com/office/drawing/2014/main" id="{761CD50A-7AE6-41E2-B598-220870F7462A}"/>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847725</xdr:rowOff>
    </xdr:to>
    <xdr:sp macro="" textlink="">
      <xdr:nvSpPr>
        <xdr:cNvPr id="103442" name="Text Box 197">
          <a:extLst>
            <a:ext uri="{FF2B5EF4-FFF2-40B4-BE49-F238E27FC236}">
              <a16:creationId xmlns="" xmlns:a16="http://schemas.microsoft.com/office/drawing/2014/main" id="{AADB4FC6-B20E-4455-A10C-0FF18F24A99D}"/>
            </a:ext>
          </a:extLst>
        </xdr:cNvPr>
        <xdr:cNvSpPr txBox="1">
          <a:spLocks noChangeArrowheads="1"/>
        </xdr:cNvSpPr>
      </xdr:nvSpPr>
      <xdr:spPr bwMode="auto">
        <a:xfrm>
          <a:off x="314325"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847725</xdr:rowOff>
    </xdr:to>
    <xdr:sp macro="" textlink="">
      <xdr:nvSpPr>
        <xdr:cNvPr id="103443" name="Text Box 198">
          <a:extLst>
            <a:ext uri="{FF2B5EF4-FFF2-40B4-BE49-F238E27FC236}">
              <a16:creationId xmlns="" xmlns:a16="http://schemas.microsoft.com/office/drawing/2014/main" id="{7ADEC06A-95E8-4B54-8AC0-6228F4E571C9}"/>
            </a:ext>
          </a:extLst>
        </xdr:cNvPr>
        <xdr:cNvSpPr txBox="1">
          <a:spLocks noChangeArrowheads="1"/>
        </xdr:cNvSpPr>
      </xdr:nvSpPr>
      <xdr:spPr bwMode="auto">
        <a:xfrm>
          <a:off x="152400"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847725</xdr:rowOff>
    </xdr:to>
    <xdr:sp macro="" textlink="">
      <xdr:nvSpPr>
        <xdr:cNvPr id="103444" name="Text Box 199">
          <a:extLst>
            <a:ext uri="{FF2B5EF4-FFF2-40B4-BE49-F238E27FC236}">
              <a16:creationId xmlns="" xmlns:a16="http://schemas.microsoft.com/office/drawing/2014/main" id="{4E90B281-2570-43FE-A941-049D24422B49}"/>
            </a:ext>
          </a:extLst>
        </xdr:cNvPr>
        <xdr:cNvSpPr txBox="1">
          <a:spLocks noChangeArrowheads="1"/>
        </xdr:cNvSpPr>
      </xdr:nvSpPr>
      <xdr:spPr bwMode="auto">
        <a:xfrm flipV="1">
          <a:off x="219075" y="98155125"/>
          <a:ext cx="23812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847725</xdr:rowOff>
    </xdr:to>
    <xdr:sp macro="" textlink="">
      <xdr:nvSpPr>
        <xdr:cNvPr id="103445" name="Text Box 200">
          <a:extLst>
            <a:ext uri="{FF2B5EF4-FFF2-40B4-BE49-F238E27FC236}">
              <a16:creationId xmlns="" xmlns:a16="http://schemas.microsoft.com/office/drawing/2014/main" id="{3764C386-8480-402B-9F92-1A1D6240FC9A}"/>
            </a:ext>
          </a:extLst>
        </xdr:cNvPr>
        <xdr:cNvSpPr txBox="1">
          <a:spLocks noChangeArrowheads="1"/>
        </xdr:cNvSpPr>
      </xdr:nvSpPr>
      <xdr:spPr bwMode="auto">
        <a:xfrm>
          <a:off x="323850" y="98155125"/>
          <a:ext cx="2857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46" name="Text Box 201">
          <a:extLst>
            <a:ext uri="{FF2B5EF4-FFF2-40B4-BE49-F238E27FC236}">
              <a16:creationId xmlns="" xmlns:a16="http://schemas.microsoft.com/office/drawing/2014/main" id="{12A394DA-61EC-45BC-B869-0EC8B1B9D7E3}"/>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847725</xdr:rowOff>
    </xdr:to>
    <xdr:sp macro="" textlink="">
      <xdr:nvSpPr>
        <xdr:cNvPr id="103447" name="Text Box 202">
          <a:extLst>
            <a:ext uri="{FF2B5EF4-FFF2-40B4-BE49-F238E27FC236}">
              <a16:creationId xmlns="" xmlns:a16="http://schemas.microsoft.com/office/drawing/2014/main" id="{0B1AFB51-3CDD-4A2B-85BF-44A5858CD588}"/>
            </a:ext>
          </a:extLst>
        </xdr:cNvPr>
        <xdr:cNvSpPr txBox="1">
          <a:spLocks noChangeArrowheads="1"/>
        </xdr:cNvSpPr>
      </xdr:nvSpPr>
      <xdr:spPr bwMode="auto">
        <a:xfrm>
          <a:off x="314325"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847725</xdr:rowOff>
    </xdr:to>
    <xdr:sp macro="" textlink="">
      <xdr:nvSpPr>
        <xdr:cNvPr id="103448" name="Text Box 203">
          <a:extLst>
            <a:ext uri="{FF2B5EF4-FFF2-40B4-BE49-F238E27FC236}">
              <a16:creationId xmlns="" xmlns:a16="http://schemas.microsoft.com/office/drawing/2014/main" id="{C529DB6B-50D6-4318-919D-A411D3214953}"/>
            </a:ext>
          </a:extLst>
        </xdr:cNvPr>
        <xdr:cNvSpPr txBox="1">
          <a:spLocks noChangeArrowheads="1"/>
        </xdr:cNvSpPr>
      </xdr:nvSpPr>
      <xdr:spPr bwMode="auto">
        <a:xfrm>
          <a:off x="152400"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847725</xdr:rowOff>
    </xdr:to>
    <xdr:sp macro="" textlink="">
      <xdr:nvSpPr>
        <xdr:cNvPr id="103449" name="Text Box 204">
          <a:extLst>
            <a:ext uri="{FF2B5EF4-FFF2-40B4-BE49-F238E27FC236}">
              <a16:creationId xmlns="" xmlns:a16="http://schemas.microsoft.com/office/drawing/2014/main" id="{BF1403D7-BEC3-41E2-B6EA-B86777748E83}"/>
            </a:ext>
          </a:extLst>
        </xdr:cNvPr>
        <xdr:cNvSpPr txBox="1">
          <a:spLocks noChangeArrowheads="1"/>
        </xdr:cNvSpPr>
      </xdr:nvSpPr>
      <xdr:spPr bwMode="auto">
        <a:xfrm flipV="1">
          <a:off x="219075" y="98155125"/>
          <a:ext cx="23812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847725</xdr:rowOff>
    </xdr:to>
    <xdr:sp macro="" textlink="">
      <xdr:nvSpPr>
        <xdr:cNvPr id="103450" name="Text Box 205">
          <a:extLst>
            <a:ext uri="{FF2B5EF4-FFF2-40B4-BE49-F238E27FC236}">
              <a16:creationId xmlns="" xmlns:a16="http://schemas.microsoft.com/office/drawing/2014/main" id="{2794ABF9-FEC7-41E2-B754-BABC7E891FF8}"/>
            </a:ext>
          </a:extLst>
        </xdr:cNvPr>
        <xdr:cNvSpPr txBox="1">
          <a:spLocks noChangeArrowheads="1"/>
        </xdr:cNvSpPr>
      </xdr:nvSpPr>
      <xdr:spPr bwMode="auto">
        <a:xfrm>
          <a:off x="323850" y="98155125"/>
          <a:ext cx="2857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51" name="Text Box 206">
          <a:extLst>
            <a:ext uri="{FF2B5EF4-FFF2-40B4-BE49-F238E27FC236}">
              <a16:creationId xmlns="" xmlns:a16="http://schemas.microsoft.com/office/drawing/2014/main" id="{338CB488-3427-4AB6-84F3-44CC913817B6}"/>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847725</xdr:rowOff>
    </xdr:to>
    <xdr:sp macro="" textlink="">
      <xdr:nvSpPr>
        <xdr:cNvPr id="103452" name="Text Box 207">
          <a:extLst>
            <a:ext uri="{FF2B5EF4-FFF2-40B4-BE49-F238E27FC236}">
              <a16:creationId xmlns="" xmlns:a16="http://schemas.microsoft.com/office/drawing/2014/main" id="{4A6B4B5F-F321-4ABA-ADA2-B933E01667C4}"/>
            </a:ext>
          </a:extLst>
        </xdr:cNvPr>
        <xdr:cNvSpPr txBox="1">
          <a:spLocks noChangeArrowheads="1"/>
        </xdr:cNvSpPr>
      </xdr:nvSpPr>
      <xdr:spPr bwMode="auto">
        <a:xfrm>
          <a:off x="314325"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847725</xdr:rowOff>
    </xdr:to>
    <xdr:sp macro="" textlink="">
      <xdr:nvSpPr>
        <xdr:cNvPr id="103453" name="Text Box 208">
          <a:extLst>
            <a:ext uri="{FF2B5EF4-FFF2-40B4-BE49-F238E27FC236}">
              <a16:creationId xmlns="" xmlns:a16="http://schemas.microsoft.com/office/drawing/2014/main" id="{C0CEAEBD-B202-418B-B742-1AA9DE96A386}"/>
            </a:ext>
          </a:extLst>
        </xdr:cNvPr>
        <xdr:cNvSpPr txBox="1">
          <a:spLocks noChangeArrowheads="1"/>
        </xdr:cNvSpPr>
      </xdr:nvSpPr>
      <xdr:spPr bwMode="auto">
        <a:xfrm>
          <a:off x="152400"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847725</xdr:rowOff>
    </xdr:to>
    <xdr:sp macro="" textlink="">
      <xdr:nvSpPr>
        <xdr:cNvPr id="103454" name="Text Box 209">
          <a:extLst>
            <a:ext uri="{FF2B5EF4-FFF2-40B4-BE49-F238E27FC236}">
              <a16:creationId xmlns="" xmlns:a16="http://schemas.microsoft.com/office/drawing/2014/main" id="{603F5449-790A-4A56-8DE0-957AF599C8DA}"/>
            </a:ext>
          </a:extLst>
        </xdr:cNvPr>
        <xdr:cNvSpPr txBox="1">
          <a:spLocks noChangeArrowheads="1"/>
        </xdr:cNvSpPr>
      </xdr:nvSpPr>
      <xdr:spPr bwMode="auto">
        <a:xfrm flipV="1">
          <a:off x="219075" y="98155125"/>
          <a:ext cx="23812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847725</xdr:rowOff>
    </xdr:to>
    <xdr:sp macro="" textlink="">
      <xdr:nvSpPr>
        <xdr:cNvPr id="103455" name="Text Box 210">
          <a:extLst>
            <a:ext uri="{FF2B5EF4-FFF2-40B4-BE49-F238E27FC236}">
              <a16:creationId xmlns="" xmlns:a16="http://schemas.microsoft.com/office/drawing/2014/main" id="{98C5CB2C-0310-4FF2-A605-EA2BC0AC6A6F}"/>
            </a:ext>
          </a:extLst>
        </xdr:cNvPr>
        <xdr:cNvSpPr txBox="1">
          <a:spLocks noChangeArrowheads="1"/>
        </xdr:cNvSpPr>
      </xdr:nvSpPr>
      <xdr:spPr bwMode="auto">
        <a:xfrm>
          <a:off x="323850" y="98155125"/>
          <a:ext cx="2857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56" name="Text Box 211">
          <a:extLst>
            <a:ext uri="{FF2B5EF4-FFF2-40B4-BE49-F238E27FC236}">
              <a16:creationId xmlns="" xmlns:a16="http://schemas.microsoft.com/office/drawing/2014/main" id="{FC717A0A-D6E8-48B9-B9AA-EDE9A7C21F07}"/>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847725</xdr:rowOff>
    </xdr:to>
    <xdr:sp macro="" textlink="">
      <xdr:nvSpPr>
        <xdr:cNvPr id="103457" name="Text Box 212">
          <a:extLst>
            <a:ext uri="{FF2B5EF4-FFF2-40B4-BE49-F238E27FC236}">
              <a16:creationId xmlns="" xmlns:a16="http://schemas.microsoft.com/office/drawing/2014/main" id="{317B3E58-B0CA-4668-987D-11035257FE5F}"/>
            </a:ext>
          </a:extLst>
        </xdr:cNvPr>
        <xdr:cNvSpPr txBox="1">
          <a:spLocks noChangeArrowheads="1"/>
        </xdr:cNvSpPr>
      </xdr:nvSpPr>
      <xdr:spPr bwMode="auto">
        <a:xfrm>
          <a:off x="314325"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847725</xdr:rowOff>
    </xdr:to>
    <xdr:sp macro="" textlink="">
      <xdr:nvSpPr>
        <xdr:cNvPr id="103458" name="Text Box 213">
          <a:extLst>
            <a:ext uri="{FF2B5EF4-FFF2-40B4-BE49-F238E27FC236}">
              <a16:creationId xmlns="" xmlns:a16="http://schemas.microsoft.com/office/drawing/2014/main" id="{EB8FA898-9DE7-45DE-950B-103D09BA623F}"/>
            </a:ext>
          </a:extLst>
        </xdr:cNvPr>
        <xdr:cNvSpPr txBox="1">
          <a:spLocks noChangeArrowheads="1"/>
        </xdr:cNvSpPr>
      </xdr:nvSpPr>
      <xdr:spPr bwMode="auto">
        <a:xfrm>
          <a:off x="152400"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847725</xdr:rowOff>
    </xdr:to>
    <xdr:sp macro="" textlink="">
      <xdr:nvSpPr>
        <xdr:cNvPr id="103459" name="Text Box 214">
          <a:extLst>
            <a:ext uri="{FF2B5EF4-FFF2-40B4-BE49-F238E27FC236}">
              <a16:creationId xmlns="" xmlns:a16="http://schemas.microsoft.com/office/drawing/2014/main" id="{54B51ED3-BCDD-46E1-9F62-0FEBD2DE59A3}"/>
            </a:ext>
          </a:extLst>
        </xdr:cNvPr>
        <xdr:cNvSpPr txBox="1">
          <a:spLocks noChangeArrowheads="1"/>
        </xdr:cNvSpPr>
      </xdr:nvSpPr>
      <xdr:spPr bwMode="auto">
        <a:xfrm flipV="1">
          <a:off x="219075" y="98155125"/>
          <a:ext cx="23812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847725</xdr:rowOff>
    </xdr:to>
    <xdr:sp macro="" textlink="">
      <xdr:nvSpPr>
        <xdr:cNvPr id="103460" name="Text Box 215">
          <a:extLst>
            <a:ext uri="{FF2B5EF4-FFF2-40B4-BE49-F238E27FC236}">
              <a16:creationId xmlns="" xmlns:a16="http://schemas.microsoft.com/office/drawing/2014/main" id="{9E3C7073-F7D5-400F-B8E2-7BD470114830}"/>
            </a:ext>
          </a:extLst>
        </xdr:cNvPr>
        <xdr:cNvSpPr txBox="1">
          <a:spLocks noChangeArrowheads="1"/>
        </xdr:cNvSpPr>
      </xdr:nvSpPr>
      <xdr:spPr bwMode="auto">
        <a:xfrm>
          <a:off x="323850" y="98155125"/>
          <a:ext cx="2857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61" name="Text Box 216">
          <a:extLst>
            <a:ext uri="{FF2B5EF4-FFF2-40B4-BE49-F238E27FC236}">
              <a16:creationId xmlns="" xmlns:a16="http://schemas.microsoft.com/office/drawing/2014/main" id="{7F6A44EF-A66C-4874-996D-86957AA93E60}"/>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847725</xdr:rowOff>
    </xdr:to>
    <xdr:sp macro="" textlink="">
      <xdr:nvSpPr>
        <xdr:cNvPr id="103462" name="Text Box 217">
          <a:extLst>
            <a:ext uri="{FF2B5EF4-FFF2-40B4-BE49-F238E27FC236}">
              <a16:creationId xmlns="" xmlns:a16="http://schemas.microsoft.com/office/drawing/2014/main" id="{3641D1AA-3267-482F-B578-E8CB2B40B873}"/>
            </a:ext>
          </a:extLst>
        </xdr:cNvPr>
        <xdr:cNvSpPr txBox="1">
          <a:spLocks noChangeArrowheads="1"/>
        </xdr:cNvSpPr>
      </xdr:nvSpPr>
      <xdr:spPr bwMode="auto">
        <a:xfrm>
          <a:off x="314325"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143</xdr:row>
      <xdr:rowOff>0</xdr:rowOff>
    </xdr:from>
    <xdr:to>
      <xdr:col>0</xdr:col>
      <xdr:colOff>228600</xdr:colOff>
      <xdr:row>144</xdr:row>
      <xdr:rowOff>847725</xdr:rowOff>
    </xdr:to>
    <xdr:sp macro="" textlink="">
      <xdr:nvSpPr>
        <xdr:cNvPr id="103463" name="Text Box 218">
          <a:extLst>
            <a:ext uri="{FF2B5EF4-FFF2-40B4-BE49-F238E27FC236}">
              <a16:creationId xmlns="" xmlns:a16="http://schemas.microsoft.com/office/drawing/2014/main" id="{9F221E49-8B18-4DC4-98FA-F91F5ECD603C}"/>
            </a:ext>
          </a:extLst>
        </xdr:cNvPr>
        <xdr:cNvSpPr txBox="1">
          <a:spLocks noChangeArrowheads="1"/>
        </xdr:cNvSpPr>
      </xdr:nvSpPr>
      <xdr:spPr bwMode="auto">
        <a:xfrm>
          <a:off x="152400"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143</xdr:row>
      <xdr:rowOff>0</xdr:rowOff>
    </xdr:from>
    <xdr:to>
      <xdr:col>0</xdr:col>
      <xdr:colOff>457200</xdr:colOff>
      <xdr:row>144</xdr:row>
      <xdr:rowOff>847725</xdr:rowOff>
    </xdr:to>
    <xdr:sp macro="" textlink="">
      <xdr:nvSpPr>
        <xdr:cNvPr id="103464" name="Text Box 219">
          <a:extLst>
            <a:ext uri="{FF2B5EF4-FFF2-40B4-BE49-F238E27FC236}">
              <a16:creationId xmlns="" xmlns:a16="http://schemas.microsoft.com/office/drawing/2014/main" id="{0E2D5376-4924-4CB0-91A6-9A74FCBA7903}"/>
            </a:ext>
          </a:extLst>
        </xdr:cNvPr>
        <xdr:cNvSpPr txBox="1">
          <a:spLocks noChangeArrowheads="1"/>
        </xdr:cNvSpPr>
      </xdr:nvSpPr>
      <xdr:spPr bwMode="auto">
        <a:xfrm flipV="1">
          <a:off x="219075" y="98155125"/>
          <a:ext cx="23812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847725</xdr:rowOff>
    </xdr:to>
    <xdr:sp macro="" textlink="">
      <xdr:nvSpPr>
        <xdr:cNvPr id="103465" name="Text Box 220">
          <a:extLst>
            <a:ext uri="{FF2B5EF4-FFF2-40B4-BE49-F238E27FC236}">
              <a16:creationId xmlns="" xmlns:a16="http://schemas.microsoft.com/office/drawing/2014/main" id="{6F559EDB-9235-4BBE-97BD-AC66073623F1}"/>
            </a:ext>
          </a:extLst>
        </xdr:cNvPr>
        <xdr:cNvSpPr txBox="1">
          <a:spLocks noChangeArrowheads="1"/>
        </xdr:cNvSpPr>
      </xdr:nvSpPr>
      <xdr:spPr bwMode="auto">
        <a:xfrm>
          <a:off x="323850" y="98155125"/>
          <a:ext cx="2857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66" name="Text Box 221">
          <a:extLst>
            <a:ext uri="{FF2B5EF4-FFF2-40B4-BE49-F238E27FC236}">
              <a16:creationId xmlns="" xmlns:a16="http://schemas.microsoft.com/office/drawing/2014/main" id="{F872AB0F-A407-4755-B7A4-C1610DC22D06}"/>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143</xdr:row>
      <xdr:rowOff>0</xdr:rowOff>
    </xdr:from>
    <xdr:to>
      <xdr:col>0</xdr:col>
      <xdr:colOff>390525</xdr:colOff>
      <xdr:row>144</xdr:row>
      <xdr:rowOff>847725</xdr:rowOff>
    </xdr:to>
    <xdr:sp macro="" textlink="">
      <xdr:nvSpPr>
        <xdr:cNvPr id="103467" name="Text Box 222">
          <a:extLst>
            <a:ext uri="{FF2B5EF4-FFF2-40B4-BE49-F238E27FC236}">
              <a16:creationId xmlns="" xmlns:a16="http://schemas.microsoft.com/office/drawing/2014/main" id="{CD70B281-06D6-4144-86EC-8960D04BEEA1}"/>
            </a:ext>
          </a:extLst>
        </xdr:cNvPr>
        <xdr:cNvSpPr txBox="1">
          <a:spLocks noChangeArrowheads="1"/>
        </xdr:cNvSpPr>
      </xdr:nvSpPr>
      <xdr:spPr bwMode="auto">
        <a:xfrm>
          <a:off x="314325"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28575</xdr:colOff>
      <xdr:row>143</xdr:row>
      <xdr:rowOff>142875</xdr:rowOff>
    </xdr:from>
    <xdr:to>
      <xdr:col>0</xdr:col>
      <xdr:colOff>104775</xdr:colOff>
      <xdr:row>144</xdr:row>
      <xdr:rowOff>981075</xdr:rowOff>
    </xdr:to>
    <xdr:sp macro="" textlink="">
      <xdr:nvSpPr>
        <xdr:cNvPr id="103468" name="Text Box 223">
          <a:extLst>
            <a:ext uri="{FF2B5EF4-FFF2-40B4-BE49-F238E27FC236}">
              <a16:creationId xmlns="" xmlns:a16="http://schemas.microsoft.com/office/drawing/2014/main" id="{96580ADC-3E67-4EA8-B5DD-A924188C07CD}"/>
            </a:ext>
          </a:extLst>
        </xdr:cNvPr>
        <xdr:cNvSpPr txBox="1">
          <a:spLocks noChangeArrowheads="1"/>
        </xdr:cNvSpPr>
      </xdr:nvSpPr>
      <xdr:spPr bwMode="auto">
        <a:xfrm>
          <a:off x="28575" y="98298000"/>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143</xdr:row>
      <xdr:rowOff>0</xdr:rowOff>
    </xdr:from>
    <xdr:to>
      <xdr:col>0</xdr:col>
      <xdr:colOff>457200</xdr:colOff>
      <xdr:row>144</xdr:row>
      <xdr:rowOff>962025</xdr:rowOff>
    </xdr:to>
    <xdr:sp macro="" textlink="">
      <xdr:nvSpPr>
        <xdr:cNvPr id="103469" name="Text Box 224">
          <a:extLst>
            <a:ext uri="{FF2B5EF4-FFF2-40B4-BE49-F238E27FC236}">
              <a16:creationId xmlns="" xmlns:a16="http://schemas.microsoft.com/office/drawing/2014/main" id="{FAFBE1E8-6ECB-4FEB-A13C-AD30AE9A1760}"/>
            </a:ext>
          </a:extLst>
        </xdr:cNvPr>
        <xdr:cNvSpPr txBox="1">
          <a:spLocks noChangeArrowheads="1"/>
        </xdr:cNvSpPr>
      </xdr:nvSpPr>
      <xdr:spPr bwMode="auto">
        <a:xfrm flipV="1">
          <a:off x="0" y="98155125"/>
          <a:ext cx="457200" cy="11239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143</xdr:row>
      <xdr:rowOff>0</xdr:rowOff>
    </xdr:from>
    <xdr:to>
      <xdr:col>0</xdr:col>
      <xdr:colOff>352425</xdr:colOff>
      <xdr:row>144</xdr:row>
      <xdr:rowOff>847725</xdr:rowOff>
    </xdr:to>
    <xdr:sp macro="" textlink="">
      <xdr:nvSpPr>
        <xdr:cNvPr id="103470" name="Text Box 225">
          <a:extLst>
            <a:ext uri="{FF2B5EF4-FFF2-40B4-BE49-F238E27FC236}">
              <a16:creationId xmlns="" xmlns:a16="http://schemas.microsoft.com/office/drawing/2014/main" id="{F2DBD2F8-F831-48A4-917C-FF344B59AACB}"/>
            </a:ext>
          </a:extLst>
        </xdr:cNvPr>
        <xdr:cNvSpPr txBox="1">
          <a:spLocks noChangeArrowheads="1"/>
        </xdr:cNvSpPr>
      </xdr:nvSpPr>
      <xdr:spPr bwMode="auto">
        <a:xfrm>
          <a:off x="323850" y="98155125"/>
          <a:ext cx="28575"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71" name="Text Box 226">
          <a:extLst>
            <a:ext uri="{FF2B5EF4-FFF2-40B4-BE49-F238E27FC236}">
              <a16:creationId xmlns="" xmlns:a16="http://schemas.microsoft.com/office/drawing/2014/main" id="{62466424-245D-473E-9D97-E347EEDCB4C4}"/>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342900</xdr:colOff>
      <xdr:row>143</xdr:row>
      <xdr:rowOff>152400</xdr:rowOff>
    </xdr:from>
    <xdr:to>
      <xdr:col>0</xdr:col>
      <xdr:colOff>419100</xdr:colOff>
      <xdr:row>144</xdr:row>
      <xdr:rowOff>990600</xdr:rowOff>
    </xdr:to>
    <xdr:sp macro="" textlink="">
      <xdr:nvSpPr>
        <xdr:cNvPr id="103472" name="Text Box 228">
          <a:extLst>
            <a:ext uri="{FF2B5EF4-FFF2-40B4-BE49-F238E27FC236}">
              <a16:creationId xmlns="" xmlns:a16="http://schemas.microsoft.com/office/drawing/2014/main" id="{82FECB2E-8ED0-4140-A225-4DAB23695B05}"/>
            </a:ext>
          </a:extLst>
        </xdr:cNvPr>
        <xdr:cNvSpPr txBox="1">
          <a:spLocks noChangeArrowheads="1"/>
        </xdr:cNvSpPr>
      </xdr:nvSpPr>
      <xdr:spPr bwMode="auto">
        <a:xfrm>
          <a:off x="342900" y="983075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73" name="Text Box 231">
          <a:extLst>
            <a:ext uri="{FF2B5EF4-FFF2-40B4-BE49-F238E27FC236}">
              <a16:creationId xmlns="" xmlns:a16="http://schemas.microsoft.com/office/drawing/2014/main" id="{FFE0DFE7-0685-4D30-B5FA-8DAC57ADB52C}"/>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74" name="Text Box 236">
          <a:extLst>
            <a:ext uri="{FF2B5EF4-FFF2-40B4-BE49-F238E27FC236}">
              <a16:creationId xmlns="" xmlns:a16="http://schemas.microsoft.com/office/drawing/2014/main" id="{59F2349C-5B5D-47A9-B554-69C17360DD80}"/>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75" name="Text Box 241">
          <a:extLst>
            <a:ext uri="{FF2B5EF4-FFF2-40B4-BE49-F238E27FC236}">
              <a16:creationId xmlns="" xmlns:a16="http://schemas.microsoft.com/office/drawing/2014/main" id="{4498AFE9-E753-49A6-A330-91FD7BB92D3E}"/>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76" name="Text Box 245">
          <a:extLst>
            <a:ext uri="{FF2B5EF4-FFF2-40B4-BE49-F238E27FC236}">
              <a16:creationId xmlns="" xmlns:a16="http://schemas.microsoft.com/office/drawing/2014/main" id="{ACBD1D5F-19FE-4D16-AEDA-CB9AD370608B}"/>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77" name="Text Box 250">
          <a:extLst>
            <a:ext uri="{FF2B5EF4-FFF2-40B4-BE49-F238E27FC236}">
              <a16:creationId xmlns="" xmlns:a16="http://schemas.microsoft.com/office/drawing/2014/main" id="{FC74B96F-24A3-4C19-BE64-BE06992D02C1}"/>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14</xdr:col>
      <xdr:colOff>142875</xdr:colOff>
      <xdr:row>144</xdr:row>
      <xdr:rowOff>47625</xdr:rowOff>
    </xdr:from>
    <xdr:to>
      <xdr:col>14</xdr:col>
      <xdr:colOff>219075</xdr:colOff>
      <xdr:row>144</xdr:row>
      <xdr:rowOff>1047750</xdr:rowOff>
    </xdr:to>
    <xdr:sp macro="" textlink="">
      <xdr:nvSpPr>
        <xdr:cNvPr id="103478" name="Text Box 252">
          <a:extLst>
            <a:ext uri="{FF2B5EF4-FFF2-40B4-BE49-F238E27FC236}">
              <a16:creationId xmlns="" xmlns:a16="http://schemas.microsoft.com/office/drawing/2014/main" id="{C9798385-8F3D-4135-96D8-D7C519267CAC}"/>
            </a:ext>
          </a:extLst>
        </xdr:cNvPr>
        <xdr:cNvSpPr txBox="1">
          <a:spLocks noChangeArrowheads="1"/>
        </xdr:cNvSpPr>
      </xdr:nvSpPr>
      <xdr:spPr bwMode="auto">
        <a:xfrm>
          <a:off x="12325350" y="98507550"/>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79" name="Text Box 255">
          <a:extLst>
            <a:ext uri="{FF2B5EF4-FFF2-40B4-BE49-F238E27FC236}">
              <a16:creationId xmlns="" xmlns:a16="http://schemas.microsoft.com/office/drawing/2014/main" id="{BD81A64F-D234-4679-AC28-4EFD77E70581}"/>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10</xdr:col>
      <xdr:colOff>504825</xdr:colOff>
      <xdr:row>143</xdr:row>
      <xdr:rowOff>0</xdr:rowOff>
    </xdr:from>
    <xdr:to>
      <xdr:col>10</xdr:col>
      <xdr:colOff>581025</xdr:colOff>
      <xdr:row>144</xdr:row>
      <xdr:rowOff>847725</xdr:rowOff>
    </xdr:to>
    <xdr:sp macro="" textlink="">
      <xdr:nvSpPr>
        <xdr:cNvPr id="103480" name="Text Box 257">
          <a:extLst>
            <a:ext uri="{FF2B5EF4-FFF2-40B4-BE49-F238E27FC236}">
              <a16:creationId xmlns="" xmlns:a16="http://schemas.microsoft.com/office/drawing/2014/main" id="{B8EE97E2-80E8-427C-8F0A-DB258F34D6B2}"/>
            </a:ext>
          </a:extLst>
        </xdr:cNvPr>
        <xdr:cNvSpPr txBox="1">
          <a:spLocks noChangeArrowheads="1"/>
        </xdr:cNvSpPr>
      </xdr:nvSpPr>
      <xdr:spPr bwMode="auto">
        <a:xfrm>
          <a:off x="10248900" y="9815512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7</xdr:col>
      <xdr:colOff>381000</xdr:colOff>
      <xdr:row>144</xdr:row>
      <xdr:rowOff>238125</xdr:rowOff>
    </xdr:from>
    <xdr:to>
      <xdr:col>7</xdr:col>
      <xdr:colOff>619125</xdr:colOff>
      <xdr:row>144</xdr:row>
      <xdr:rowOff>1238250</xdr:rowOff>
    </xdr:to>
    <xdr:sp macro="" textlink="">
      <xdr:nvSpPr>
        <xdr:cNvPr id="103481" name="Text Box 258">
          <a:extLst>
            <a:ext uri="{FF2B5EF4-FFF2-40B4-BE49-F238E27FC236}">
              <a16:creationId xmlns="" xmlns:a16="http://schemas.microsoft.com/office/drawing/2014/main" id="{D2967FD8-5D9C-4AE7-B0A3-352C1043D5DD}"/>
            </a:ext>
          </a:extLst>
        </xdr:cNvPr>
        <xdr:cNvSpPr txBox="1">
          <a:spLocks noChangeArrowheads="1"/>
        </xdr:cNvSpPr>
      </xdr:nvSpPr>
      <xdr:spPr bwMode="auto">
        <a:xfrm flipV="1">
          <a:off x="8296275" y="98698050"/>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82" name="Text Box 260">
          <a:extLst>
            <a:ext uri="{FF2B5EF4-FFF2-40B4-BE49-F238E27FC236}">
              <a16:creationId xmlns="" xmlns:a16="http://schemas.microsoft.com/office/drawing/2014/main" id="{52242D7F-8FDA-4138-ABE1-15EA78489E97}"/>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7</xdr:col>
      <xdr:colOff>514350</xdr:colOff>
      <xdr:row>144</xdr:row>
      <xdr:rowOff>0</xdr:rowOff>
    </xdr:from>
    <xdr:to>
      <xdr:col>7</xdr:col>
      <xdr:colOff>542925</xdr:colOff>
      <xdr:row>144</xdr:row>
      <xdr:rowOff>1000125</xdr:rowOff>
    </xdr:to>
    <xdr:sp macro="" textlink="">
      <xdr:nvSpPr>
        <xdr:cNvPr id="103483" name="Text Box 264">
          <a:extLst>
            <a:ext uri="{FF2B5EF4-FFF2-40B4-BE49-F238E27FC236}">
              <a16:creationId xmlns="" xmlns:a16="http://schemas.microsoft.com/office/drawing/2014/main" id="{90B5744B-D863-4563-98FA-A0C268DB1564}"/>
            </a:ext>
          </a:extLst>
        </xdr:cNvPr>
        <xdr:cNvSpPr txBox="1">
          <a:spLocks noChangeArrowheads="1"/>
        </xdr:cNvSpPr>
      </xdr:nvSpPr>
      <xdr:spPr bwMode="auto">
        <a:xfrm>
          <a:off x="8429625" y="984599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84" name="Text Box 265">
          <a:extLst>
            <a:ext uri="{FF2B5EF4-FFF2-40B4-BE49-F238E27FC236}">
              <a16:creationId xmlns="" xmlns:a16="http://schemas.microsoft.com/office/drawing/2014/main" id="{85F6E6D5-FA8F-47BE-9102-73CD25AD2D83}"/>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143</xdr:row>
      <xdr:rowOff>0</xdr:rowOff>
    </xdr:from>
    <xdr:to>
      <xdr:col>0</xdr:col>
      <xdr:colOff>457200</xdr:colOff>
      <xdr:row>143</xdr:row>
      <xdr:rowOff>28575</xdr:rowOff>
    </xdr:to>
    <xdr:sp macro="" textlink="">
      <xdr:nvSpPr>
        <xdr:cNvPr id="103485" name="Text Box 270">
          <a:extLst>
            <a:ext uri="{FF2B5EF4-FFF2-40B4-BE49-F238E27FC236}">
              <a16:creationId xmlns="" xmlns:a16="http://schemas.microsoft.com/office/drawing/2014/main" id="{48D936CC-1A06-493D-BB55-96B324C36562}"/>
            </a:ext>
          </a:extLst>
        </xdr:cNvPr>
        <xdr:cNvSpPr txBox="1">
          <a:spLocks noChangeArrowheads="1"/>
        </xdr:cNvSpPr>
      </xdr:nvSpPr>
      <xdr:spPr bwMode="auto">
        <a:xfrm flipV="1">
          <a:off x="209550" y="9815512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146</xdr:row>
      <xdr:rowOff>0</xdr:rowOff>
    </xdr:from>
    <xdr:to>
      <xdr:col>0</xdr:col>
      <xdr:colOff>228600</xdr:colOff>
      <xdr:row>146</xdr:row>
      <xdr:rowOff>571500</xdr:rowOff>
    </xdr:to>
    <xdr:sp macro="" textlink="">
      <xdr:nvSpPr>
        <xdr:cNvPr id="103486" name="Text Box 8">
          <a:extLst>
            <a:ext uri="{FF2B5EF4-FFF2-40B4-BE49-F238E27FC236}">
              <a16:creationId xmlns="" xmlns:a16="http://schemas.microsoft.com/office/drawing/2014/main" id="{B7BF1104-9185-4D8C-94F1-802CEFFBDA4A}"/>
            </a:ext>
          </a:extLst>
        </xdr:cNvPr>
        <xdr:cNvSpPr txBox="1">
          <a:spLocks noChangeArrowheads="1"/>
        </xdr:cNvSpPr>
      </xdr:nvSpPr>
      <xdr:spPr bwMode="auto">
        <a:xfrm>
          <a:off x="152400" y="104460675"/>
          <a:ext cx="76200" cy="571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146</xdr:row>
      <xdr:rowOff>0</xdr:rowOff>
    </xdr:from>
    <xdr:to>
      <xdr:col>0</xdr:col>
      <xdr:colOff>457200</xdr:colOff>
      <xdr:row>146</xdr:row>
      <xdr:rowOff>76200</xdr:rowOff>
    </xdr:to>
    <xdr:sp macro="" textlink="">
      <xdr:nvSpPr>
        <xdr:cNvPr id="103487" name="Text Box 9">
          <a:extLst>
            <a:ext uri="{FF2B5EF4-FFF2-40B4-BE49-F238E27FC236}">
              <a16:creationId xmlns="" xmlns:a16="http://schemas.microsoft.com/office/drawing/2014/main" id="{AE39D54D-954E-44FB-96EF-9860B465A5A4}"/>
            </a:ext>
          </a:extLst>
        </xdr:cNvPr>
        <xdr:cNvSpPr txBox="1">
          <a:spLocks noChangeArrowheads="1"/>
        </xdr:cNvSpPr>
      </xdr:nvSpPr>
      <xdr:spPr bwMode="auto">
        <a:xfrm flipV="1">
          <a:off x="219075" y="104460675"/>
          <a:ext cx="238125" cy="76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146</xdr:row>
      <xdr:rowOff>0</xdr:rowOff>
    </xdr:from>
    <xdr:to>
      <xdr:col>0</xdr:col>
      <xdr:colOff>352425</xdr:colOff>
      <xdr:row>146</xdr:row>
      <xdr:rowOff>95250</xdr:rowOff>
    </xdr:to>
    <xdr:sp macro="" textlink="">
      <xdr:nvSpPr>
        <xdr:cNvPr id="103488" name="Text Box 26">
          <a:extLst>
            <a:ext uri="{FF2B5EF4-FFF2-40B4-BE49-F238E27FC236}">
              <a16:creationId xmlns="" xmlns:a16="http://schemas.microsoft.com/office/drawing/2014/main" id="{629B7270-6123-4911-A046-7ACBB0733047}"/>
            </a:ext>
          </a:extLst>
        </xdr:cNvPr>
        <xdr:cNvSpPr txBox="1">
          <a:spLocks noChangeArrowheads="1"/>
        </xdr:cNvSpPr>
      </xdr:nvSpPr>
      <xdr:spPr bwMode="auto">
        <a:xfrm>
          <a:off x="323850" y="10446067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146</xdr:row>
      <xdr:rowOff>0</xdr:rowOff>
    </xdr:from>
    <xdr:to>
      <xdr:col>0</xdr:col>
      <xdr:colOff>457200</xdr:colOff>
      <xdr:row>146</xdr:row>
      <xdr:rowOff>28575</xdr:rowOff>
    </xdr:to>
    <xdr:sp macro="" textlink="">
      <xdr:nvSpPr>
        <xdr:cNvPr id="103489" name="Text Box 32">
          <a:extLst>
            <a:ext uri="{FF2B5EF4-FFF2-40B4-BE49-F238E27FC236}">
              <a16:creationId xmlns="" xmlns:a16="http://schemas.microsoft.com/office/drawing/2014/main" id="{2395A5BA-CE0B-4299-9357-EEBB72F50D86}"/>
            </a:ext>
          </a:extLst>
        </xdr:cNvPr>
        <xdr:cNvSpPr txBox="1">
          <a:spLocks noChangeArrowheads="1"/>
        </xdr:cNvSpPr>
      </xdr:nvSpPr>
      <xdr:spPr bwMode="auto">
        <a:xfrm flipV="1">
          <a:off x="209550" y="10446067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146</xdr:row>
      <xdr:rowOff>0</xdr:rowOff>
    </xdr:from>
    <xdr:to>
      <xdr:col>0</xdr:col>
      <xdr:colOff>228600</xdr:colOff>
      <xdr:row>146</xdr:row>
      <xdr:rowOff>571500</xdr:rowOff>
    </xdr:to>
    <xdr:sp macro="" textlink="">
      <xdr:nvSpPr>
        <xdr:cNvPr id="103490" name="Text Box 40">
          <a:extLst>
            <a:ext uri="{FF2B5EF4-FFF2-40B4-BE49-F238E27FC236}">
              <a16:creationId xmlns="" xmlns:a16="http://schemas.microsoft.com/office/drawing/2014/main" id="{1532C5FE-0F9A-4C45-9258-476D9F9FC280}"/>
            </a:ext>
          </a:extLst>
        </xdr:cNvPr>
        <xdr:cNvSpPr txBox="1">
          <a:spLocks noChangeArrowheads="1"/>
        </xdr:cNvSpPr>
      </xdr:nvSpPr>
      <xdr:spPr bwMode="auto">
        <a:xfrm>
          <a:off x="152400" y="104460675"/>
          <a:ext cx="76200" cy="571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146</xdr:row>
      <xdr:rowOff>0</xdr:rowOff>
    </xdr:from>
    <xdr:to>
      <xdr:col>0</xdr:col>
      <xdr:colOff>457200</xdr:colOff>
      <xdr:row>146</xdr:row>
      <xdr:rowOff>76200</xdr:rowOff>
    </xdr:to>
    <xdr:sp macro="" textlink="">
      <xdr:nvSpPr>
        <xdr:cNvPr id="103491" name="Text Box 41">
          <a:extLst>
            <a:ext uri="{FF2B5EF4-FFF2-40B4-BE49-F238E27FC236}">
              <a16:creationId xmlns="" xmlns:a16="http://schemas.microsoft.com/office/drawing/2014/main" id="{104761B1-CB5C-417A-B12B-4A46C5F63BB1}"/>
            </a:ext>
          </a:extLst>
        </xdr:cNvPr>
        <xdr:cNvSpPr txBox="1">
          <a:spLocks noChangeArrowheads="1"/>
        </xdr:cNvSpPr>
      </xdr:nvSpPr>
      <xdr:spPr bwMode="auto">
        <a:xfrm flipV="1">
          <a:off x="219075" y="104460675"/>
          <a:ext cx="238125" cy="76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146</xdr:row>
      <xdr:rowOff>0</xdr:rowOff>
    </xdr:from>
    <xdr:to>
      <xdr:col>0</xdr:col>
      <xdr:colOff>352425</xdr:colOff>
      <xdr:row>146</xdr:row>
      <xdr:rowOff>95250</xdr:rowOff>
    </xdr:to>
    <xdr:sp macro="" textlink="">
      <xdr:nvSpPr>
        <xdr:cNvPr id="103492" name="Text Box 42">
          <a:extLst>
            <a:ext uri="{FF2B5EF4-FFF2-40B4-BE49-F238E27FC236}">
              <a16:creationId xmlns="" xmlns:a16="http://schemas.microsoft.com/office/drawing/2014/main" id="{2B46EA3E-7F87-4A21-AF31-644248C87C1F}"/>
            </a:ext>
          </a:extLst>
        </xdr:cNvPr>
        <xdr:cNvSpPr txBox="1">
          <a:spLocks noChangeArrowheads="1"/>
        </xdr:cNvSpPr>
      </xdr:nvSpPr>
      <xdr:spPr bwMode="auto">
        <a:xfrm>
          <a:off x="323850" y="10446067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146</xdr:row>
      <xdr:rowOff>0</xdr:rowOff>
    </xdr:from>
    <xdr:to>
      <xdr:col>0</xdr:col>
      <xdr:colOff>457200</xdr:colOff>
      <xdr:row>146</xdr:row>
      <xdr:rowOff>28575</xdr:rowOff>
    </xdr:to>
    <xdr:sp macro="" textlink="">
      <xdr:nvSpPr>
        <xdr:cNvPr id="103493" name="Text Box 43">
          <a:extLst>
            <a:ext uri="{FF2B5EF4-FFF2-40B4-BE49-F238E27FC236}">
              <a16:creationId xmlns="" xmlns:a16="http://schemas.microsoft.com/office/drawing/2014/main" id="{FB0A47F1-1F33-4E3D-B664-B2753ED2233B}"/>
            </a:ext>
          </a:extLst>
        </xdr:cNvPr>
        <xdr:cNvSpPr txBox="1">
          <a:spLocks noChangeArrowheads="1"/>
        </xdr:cNvSpPr>
      </xdr:nvSpPr>
      <xdr:spPr bwMode="auto">
        <a:xfrm flipV="1">
          <a:off x="209550" y="10446067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146</xdr:row>
      <xdr:rowOff>0</xdr:rowOff>
    </xdr:from>
    <xdr:to>
      <xdr:col>0</xdr:col>
      <xdr:colOff>228600</xdr:colOff>
      <xdr:row>146</xdr:row>
      <xdr:rowOff>571500</xdr:rowOff>
    </xdr:to>
    <xdr:sp macro="" textlink="">
      <xdr:nvSpPr>
        <xdr:cNvPr id="103494" name="Text Box 48">
          <a:extLst>
            <a:ext uri="{FF2B5EF4-FFF2-40B4-BE49-F238E27FC236}">
              <a16:creationId xmlns="" xmlns:a16="http://schemas.microsoft.com/office/drawing/2014/main" id="{5934FE38-EA81-43C0-A24B-F4910D6FF267}"/>
            </a:ext>
          </a:extLst>
        </xdr:cNvPr>
        <xdr:cNvSpPr txBox="1">
          <a:spLocks noChangeArrowheads="1"/>
        </xdr:cNvSpPr>
      </xdr:nvSpPr>
      <xdr:spPr bwMode="auto">
        <a:xfrm>
          <a:off x="152400" y="104460675"/>
          <a:ext cx="76200" cy="571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146</xdr:row>
      <xdr:rowOff>0</xdr:rowOff>
    </xdr:from>
    <xdr:to>
      <xdr:col>0</xdr:col>
      <xdr:colOff>457200</xdr:colOff>
      <xdr:row>146</xdr:row>
      <xdr:rowOff>76200</xdr:rowOff>
    </xdr:to>
    <xdr:sp macro="" textlink="">
      <xdr:nvSpPr>
        <xdr:cNvPr id="103495" name="Text Box 49">
          <a:extLst>
            <a:ext uri="{FF2B5EF4-FFF2-40B4-BE49-F238E27FC236}">
              <a16:creationId xmlns="" xmlns:a16="http://schemas.microsoft.com/office/drawing/2014/main" id="{146F1705-3C35-4427-BD4B-F3FE3C21168D}"/>
            </a:ext>
          </a:extLst>
        </xdr:cNvPr>
        <xdr:cNvSpPr txBox="1">
          <a:spLocks noChangeArrowheads="1"/>
        </xdr:cNvSpPr>
      </xdr:nvSpPr>
      <xdr:spPr bwMode="auto">
        <a:xfrm flipV="1">
          <a:off x="219075" y="104460675"/>
          <a:ext cx="238125" cy="76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146</xdr:row>
      <xdr:rowOff>0</xdr:rowOff>
    </xdr:from>
    <xdr:to>
      <xdr:col>0</xdr:col>
      <xdr:colOff>352425</xdr:colOff>
      <xdr:row>146</xdr:row>
      <xdr:rowOff>95250</xdr:rowOff>
    </xdr:to>
    <xdr:sp macro="" textlink="">
      <xdr:nvSpPr>
        <xdr:cNvPr id="103496" name="Text Box 50">
          <a:extLst>
            <a:ext uri="{FF2B5EF4-FFF2-40B4-BE49-F238E27FC236}">
              <a16:creationId xmlns="" xmlns:a16="http://schemas.microsoft.com/office/drawing/2014/main" id="{EB5DF163-D235-40E9-870D-9357DF44D41E}"/>
            </a:ext>
          </a:extLst>
        </xdr:cNvPr>
        <xdr:cNvSpPr txBox="1">
          <a:spLocks noChangeArrowheads="1"/>
        </xdr:cNvSpPr>
      </xdr:nvSpPr>
      <xdr:spPr bwMode="auto">
        <a:xfrm>
          <a:off x="323850" y="10446067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146</xdr:row>
      <xdr:rowOff>0</xdr:rowOff>
    </xdr:from>
    <xdr:to>
      <xdr:col>0</xdr:col>
      <xdr:colOff>457200</xdr:colOff>
      <xdr:row>146</xdr:row>
      <xdr:rowOff>28575</xdr:rowOff>
    </xdr:to>
    <xdr:sp macro="" textlink="">
      <xdr:nvSpPr>
        <xdr:cNvPr id="103497" name="Text Box 51">
          <a:extLst>
            <a:ext uri="{FF2B5EF4-FFF2-40B4-BE49-F238E27FC236}">
              <a16:creationId xmlns="" xmlns:a16="http://schemas.microsoft.com/office/drawing/2014/main" id="{2C48C800-43E8-4B23-AEF2-01A771A4BEAB}"/>
            </a:ext>
          </a:extLst>
        </xdr:cNvPr>
        <xdr:cNvSpPr txBox="1">
          <a:spLocks noChangeArrowheads="1"/>
        </xdr:cNvSpPr>
      </xdr:nvSpPr>
      <xdr:spPr bwMode="auto">
        <a:xfrm flipV="1">
          <a:off x="209550" y="10446067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146</xdr:row>
      <xdr:rowOff>0</xdr:rowOff>
    </xdr:from>
    <xdr:to>
      <xdr:col>0</xdr:col>
      <xdr:colOff>228600</xdr:colOff>
      <xdr:row>146</xdr:row>
      <xdr:rowOff>571500</xdr:rowOff>
    </xdr:to>
    <xdr:sp macro="" textlink="">
      <xdr:nvSpPr>
        <xdr:cNvPr id="103498" name="Text Box 53">
          <a:extLst>
            <a:ext uri="{FF2B5EF4-FFF2-40B4-BE49-F238E27FC236}">
              <a16:creationId xmlns="" xmlns:a16="http://schemas.microsoft.com/office/drawing/2014/main" id="{72862261-D4C6-4469-874F-2233B244AC8F}"/>
            </a:ext>
          </a:extLst>
        </xdr:cNvPr>
        <xdr:cNvSpPr txBox="1">
          <a:spLocks noChangeArrowheads="1"/>
        </xdr:cNvSpPr>
      </xdr:nvSpPr>
      <xdr:spPr bwMode="auto">
        <a:xfrm>
          <a:off x="152400" y="104460675"/>
          <a:ext cx="76200" cy="571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146</xdr:row>
      <xdr:rowOff>0</xdr:rowOff>
    </xdr:from>
    <xdr:to>
      <xdr:col>0</xdr:col>
      <xdr:colOff>457200</xdr:colOff>
      <xdr:row>146</xdr:row>
      <xdr:rowOff>76200</xdr:rowOff>
    </xdr:to>
    <xdr:sp macro="" textlink="">
      <xdr:nvSpPr>
        <xdr:cNvPr id="103499" name="Text Box 54">
          <a:extLst>
            <a:ext uri="{FF2B5EF4-FFF2-40B4-BE49-F238E27FC236}">
              <a16:creationId xmlns="" xmlns:a16="http://schemas.microsoft.com/office/drawing/2014/main" id="{F7EA234D-6774-4DF4-9988-A3F6DADD12E6}"/>
            </a:ext>
          </a:extLst>
        </xdr:cNvPr>
        <xdr:cNvSpPr txBox="1">
          <a:spLocks noChangeArrowheads="1"/>
        </xdr:cNvSpPr>
      </xdr:nvSpPr>
      <xdr:spPr bwMode="auto">
        <a:xfrm flipV="1">
          <a:off x="219075" y="104460675"/>
          <a:ext cx="238125" cy="76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146</xdr:row>
      <xdr:rowOff>0</xdr:rowOff>
    </xdr:from>
    <xdr:to>
      <xdr:col>0</xdr:col>
      <xdr:colOff>352425</xdr:colOff>
      <xdr:row>146</xdr:row>
      <xdr:rowOff>95250</xdr:rowOff>
    </xdr:to>
    <xdr:sp macro="" textlink="">
      <xdr:nvSpPr>
        <xdr:cNvPr id="103500" name="Text Box 55">
          <a:extLst>
            <a:ext uri="{FF2B5EF4-FFF2-40B4-BE49-F238E27FC236}">
              <a16:creationId xmlns="" xmlns:a16="http://schemas.microsoft.com/office/drawing/2014/main" id="{90AC8E99-B5CA-46A3-8872-5ACD58A14E81}"/>
            </a:ext>
          </a:extLst>
        </xdr:cNvPr>
        <xdr:cNvSpPr txBox="1">
          <a:spLocks noChangeArrowheads="1"/>
        </xdr:cNvSpPr>
      </xdr:nvSpPr>
      <xdr:spPr bwMode="auto">
        <a:xfrm>
          <a:off x="323850" y="10446067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146</xdr:row>
      <xdr:rowOff>0</xdr:rowOff>
    </xdr:from>
    <xdr:to>
      <xdr:col>0</xdr:col>
      <xdr:colOff>228600</xdr:colOff>
      <xdr:row>146</xdr:row>
      <xdr:rowOff>571500</xdr:rowOff>
    </xdr:to>
    <xdr:sp macro="" textlink="">
      <xdr:nvSpPr>
        <xdr:cNvPr id="103501" name="Text Box 58">
          <a:extLst>
            <a:ext uri="{FF2B5EF4-FFF2-40B4-BE49-F238E27FC236}">
              <a16:creationId xmlns="" xmlns:a16="http://schemas.microsoft.com/office/drawing/2014/main" id="{83E1B240-BBFC-48BC-8620-ADDB24B44F63}"/>
            </a:ext>
          </a:extLst>
        </xdr:cNvPr>
        <xdr:cNvSpPr txBox="1">
          <a:spLocks noChangeArrowheads="1"/>
        </xdr:cNvSpPr>
      </xdr:nvSpPr>
      <xdr:spPr bwMode="auto">
        <a:xfrm>
          <a:off x="152400" y="104460675"/>
          <a:ext cx="76200" cy="571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146</xdr:row>
      <xdr:rowOff>0</xdr:rowOff>
    </xdr:from>
    <xdr:to>
      <xdr:col>0</xdr:col>
      <xdr:colOff>352425</xdr:colOff>
      <xdr:row>146</xdr:row>
      <xdr:rowOff>95250</xdr:rowOff>
    </xdr:to>
    <xdr:sp macro="" textlink="">
      <xdr:nvSpPr>
        <xdr:cNvPr id="103502" name="Text Box 60">
          <a:extLst>
            <a:ext uri="{FF2B5EF4-FFF2-40B4-BE49-F238E27FC236}">
              <a16:creationId xmlns="" xmlns:a16="http://schemas.microsoft.com/office/drawing/2014/main" id="{8CA02855-5330-43AA-B176-53329E8B192A}"/>
            </a:ext>
          </a:extLst>
        </xdr:cNvPr>
        <xdr:cNvSpPr txBox="1">
          <a:spLocks noChangeArrowheads="1"/>
        </xdr:cNvSpPr>
      </xdr:nvSpPr>
      <xdr:spPr bwMode="auto">
        <a:xfrm>
          <a:off x="323850" y="10446067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146</xdr:row>
      <xdr:rowOff>0</xdr:rowOff>
    </xdr:from>
    <xdr:to>
      <xdr:col>0</xdr:col>
      <xdr:colOff>352425</xdr:colOff>
      <xdr:row>146</xdr:row>
      <xdr:rowOff>95250</xdr:rowOff>
    </xdr:to>
    <xdr:sp macro="" textlink="">
      <xdr:nvSpPr>
        <xdr:cNvPr id="103503" name="Text Box 65">
          <a:extLst>
            <a:ext uri="{FF2B5EF4-FFF2-40B4-BE49-F238E27FC236}">
              <a16:creationId xmlns="" xmlns:a16="http://schemas.microsoft.com/office/drawing/2014/main" id="{FE63A256-58DC-4A63-AF0F-2B06C3CC0657}"/>
            </a:ext>
          </a:extLst>
        </xdr:cNvPr>
        <xdr:cNvSpPr txBox="1">
          <a:spLocks noChangeArrowheads="1"/>
        </xdr:cNvSpPr>
      </xdr:nvSpPr>
      <xdr:spPr bwMode="auto">
        <a:xfrm>
          <a:off x="323850" y="10446067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146</xdr:row>
      <xdr:rowOff>0</xdr:rowOff>
    </xdr:from>
    <xdr:to>
      <xdr:col>0</xdr:col>
      <xdr:colOff>228600</xdr:colOff>
      <xdr:row>146</xdr:row>
      <xdr:rowOff>571500</xdr:rowOff>
    </xdr:to>
    <xdr:sp macro="" textlink="">
      <xdr:nvSpPr>
        <xdr:cNvPr id="103504" name="Text Box 68">
          <a:extLst>
            <a:ext uri="{FF2B5EF4-FFF2-40B4-BE49-F238E27FC236}">
              <a16:creationId xmlns="" xmlns:a16="http://schemas.microsoft.com/office/drawing/2014/main" id="{A9FA0F25-96D5-40D9-9D93-8AA46E554F6E}"/>
            </a:ext>
          </a:extLst>
        </xdr:cNvPr>
        <xdr:cNvSpPr txBox="1">
          <a:spLocks noChangeArrowheads="1"/>
        </xdr:cNvSpPr>
      </xdr:nvSpPr>
      <xdr:spPr bwMode="auto">
        <a:xfrm>
          <a:off x="152400" y="104460675"/>
          <a:ext cx="76200" cy="571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146</xdr:row>
      <xdr:rowOff>0</xdr:rowOff>
    </xdr:from>
    <xdr:to>
      <xdr:col>0</xdr:col>
      <xdr:colOff>457200</xdr:colOff>
      <xdr:row>146</xdr:row>
      <xdr:rowOff>76200</xdr:rowOff>
    </xdr:to>
    <xdr:sp macro="" textlink="">
      <xdr:nvSpPr>
        <xdr:cNvPr id="103505" name="Text Box 69">
          <a:extLst>
            <a:ext uri="{FF2B5EF4-FFF2-40B4-BE49-F238E27FC236}">
              <a16:creationId xmlns="" xmlns:a16="http://schemas.microsoft.com/office/drawing/2014/main" id="{8D0E1ED5-AA03-458A-8F1E-ACB159380F7F}"/>
            </a:ext>
          </a:extLst>
        </xdr:cNvPr>
        <xdr:cNvSpPr txBox="1">
          <a:spLocks noChangeArrowheads="1"/>
        </xdr:cNvSpPr>
      </xdr:nvSpPr>
      <xdr:spPr bwMode="auto">
        <a:xfrm flipV="1">
          <a:off x="219075" y="104460675"/>
          <a:ext cx="238125" cy="76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146</xdr:row>
      <xdr:rowOff>0</xdr:rowOff>
    </xdr:from>
    <xdr:to>
      <xdr:col>0</xdr:col>
      <xdr:colOff>352425</xdr:colOff>
      <xdr:row>146</xdr:row>
      <xdr:rowOff>95250</xdr:rowOff>
    </xdr:to>
    <xdr:sp macro="" textlink="">
      <xdr:nvSpPr>
        <xdr:cNvPr id="103506" name="Text Box 70">
          <a:extLst>
            <a:ext uri="{FF2B5EF4-FFF2-40B4-BE49-F238E27FC236}">
              <a16:creationId xmlns="" xmlns:a16="http://schemas.microsoft.com/office/drawing/2014/main" id="{21D0FBB6-F974-48D5-9BBD-AA8D948AB0AF}"/>
            </a:ext>
          </a:extLst>
        </xdr:cNvPr>
        <xdr:cNvSpPr txBox="1">
          <a:spLocks noChangeArrowheads="1"/>
        </xdr:cNvSpPr>
      </xdr:nvSpPr>
      <xdr:spPr bwMode="auto">
        <a:xfrm>
          <a:off x="323850" y="10446067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146</xdr:row>
      <xdr:rowOff>0</xdr:rowOff>
    </xdr:from>
    <xdr:to>
      <xdr:col>0</xdr:col>
      <xdr:colOff>457200</xdr:colOff>
      <xdr:row>146</xdr:row>
      <xdr:rowOff>28575</xdr:rowOff>
    </xdr:to>
    <xdr:sp macro="" textlink="">
      <xdr:nvSpPr>
        <xdr:cNvPr id="103507" name="Text Box 71">
          <a:extLst>
            <a:ext uri="{FF2B5EF4-FFF2-40B4-BE49-F238E27FC236}">
              <a16:creationId xmlns="" xmlns:a16="http://schemas.microsoft.com/office/drawing/2014/main" id="{C6498091-48D9-42D6-9C71-14E3020F7BA5}"/>
            </a:ext>
          </a:extLst>
        </xdr:cNvPr>
        <xdr:cNvSpPr txBox="1">
          <a:spLocks noChangeArrowheads="1"/>
        </xdr:cNvSpPr>
      </xdr:nvSpPr>
      <xdr:spPr bwMode="auto">
        <a:xfrm flipV="1">
          <a:off x="209550" y="10446067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146</xdr:row>
      <xdr:rowOff>0</xdr:rowOff>
    </xdr:from>
    <xdr:to>
      <xdr:col>0</xdr:col>
      <xdr:colOff>228600</xdr:colOff>
      <xdr:row>146</xdr:row>
      <xdr:rowOff>571500</xdr:rowOff>
    </xdr:to>
    <xdr:sp macro="" textlink="">
      <xdr:nvSpPr>
        <xdr:cNvPr id="103508" name="Text Box 73">
          <a:extLst>
            <a:ext uri="{FF2B5EF4-FFF2-40B4-BE49-F238E27FC236}">
              <a16:creationId xmlns="" xmlns:a16="http://schemas.microsoft.com/office/drawing/2014/main" id="{7F7E4258-87AD-4310-B570-BF4ECA81AF45}"/>
            </a:ext>
          </a:extLst>
        </xdr:cNvPr>
        <xdr:cNvSpPr txBox="1">
          <a:spLocks noChangeArrowheads="1"/>
        </xdr:cNvSpPr>
      </xdr:nvSpPr>
      <xdr:spPr bwMode="auto">
        <a:xfrm>
          <a:off x="152400" y="104460675"/>
          <a:ext cx="76200" cy="571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146</xdr:row>
      <xdr:rowOff>0</xdr:rowOff>
    </xdr:from>
    <xdr:to>
      <xdr:col>0</xdr:col>
      <xdr:colOff>457200</xdr:colOff>
      <xdr:row>146</xdr:row>
      <xdr:rowOff>76200</xdr:rowOff>
    </xdr:to>
    <xdr:sp macro="" textlink="">
      <xdr:nvSpPr>
        <xdr:cNvPr id="103509" name="Text Box 74">
          <a:extLst>
            <a:ext uri="{FF2B5EF4-FFF2-40B4-BE49-F238E27FC236}">
              <a16:creationId xmlns="" xmlns:a16="http://schemas.microsoft.com/office/drawing/2014/main" id="{573C9A4D-B00C-435A-B217-5B52F12D994C}"/>
            </a:ext>
          </a:extLst>
        </xdr:cNvPr>
        <xdr:cNvSpPr txBox="1">
          <a:spLocks noChangeArrowheads="1"/>
        </xdr:cNvSpPr>
      </xdr:nvSpPr>
      <xdr:spPr bwMode="auto">
        <a:xfrm flipV="1">
          <a:off x="219075" y="104460675"/>
          <a:ext cx="238125" cy="76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146</xdr:row>
      <xdr:rowOff>0</xdr:rowOff>
    </xdr:from>
    <xdr:to>
      <xdr:col>0</xdr:col>
      <xdr:colOff>352425</xdr:colOff>
      <xdr:row>146</xdr:row>
      <xdr:rowOff>95250</xdr:rowOff>
    </xdr:to>
    <xdr:sp macro="" textlink="">
      <xdr:nvSpPr>
        <xdr:cNvPr id="103510" name="Text Box 75">
          <a:extLst>
            <a:ext uri="{FF2B5EF4-FFF2-40B4-BE49-F238E27FC236}">
              <a16:creationId xmlns="" xmlns:a16="http://schemas.microsoft.com/office/drawing/2014/main" id="{0AC9BE58-A765-4180-812F-97C010FC95BB}"/>
            </a:ext>
          </a:extLst>
        </xdr:cNvPr>
        <xdr:cNvSpPr txBox="1">
          <a:spLocks noChangeArrowheads="1"/>
        </xdr:cNvSpPr>
      </xdr:nvSpPr>
      <xdr:spPr bwMode="auto">
        <a:xfrm>
          <a:off x="323850" y="10446067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146</xdr:row>
      <xdr:rowOff>0</xdr:rowOff>
    </xdr:from>
    <xdr:to>
      <xdr:col>0</xdr:col>
      <xdr:colOff>457200</xdr:colOff>
      <xdr:row>146</xdr:row>
      <xdr:rowOff>28575</xdr:rowOff>
    </xdr:to>
    <xdr:sp macro="" textlink="">
      <xdr:nvSpPr>
        <xdr:cNvPr id="103511" name="Text Box 76">
          <a:extLst>
            <a:ext uri="{FF2B5EF4-FFF2-40B4-BE49-F238E27FC236}">
              <a16:creationId xmlns="" xmlns:a16="http://schemas.microsoft.com/office/drawing/2014/main" id="{90C8C0CA-F9AB-4216-AB04-E09A5314F7D2}"/>
            </a:ext>
          </a:extLst>
        </xdr:cNvPr>
        <xdr:cNvSpPr txBox="1">
          <a:spLocks noChangeArrowheads="1"/>
        </xdr:cNvSpPr>
      </xdr:nvSpPr>
      <xdr:spPr bwMode="auto">
        <a:xfrm flipV="1">
          <a:off x="209550" y="10446067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146</xdr:row>
      <xdr:rowOff>0</xdr:rowOff>
    </xdr:from>
    <xdr:to>
      <xdr:col>0</xdr:col>
      <xdr:colOff>228600</xdr:colOff>
      <xdr:row>146</xdr:row>
      <xdr:rowOff>571500</xdr:rowOff>
    </xdr:to>
    <xdr:sp macro="" textlink="">
      <xdr:nvSpPr>
        <xdr:cNvPr id="103512" name="Text Box 78">
          <a:extLst>
            <a:ext uri="{FF2B5EF4-FFF2-40B4-BE49-F238E27FC236}">
              <a16:creationId xmlns="" xmlns:a16="http://schemas.microsoft.com/office/drawing/2014/main" id="{C505A33B-D809-4642-BFE7-38ADCF719B75}"/>
            </a:ext>
          </a:extLst>
        </xdr:cNvPr>
        <xdr:cNvSpPr txBox="1">
          <a:spLocks noChangeArrowheads="1"/>
        </xdr:cNvSpPr>
      </xdr:nvSpPr>
      <xdr:spPr bwMode="auto">
        <a:xfrm>
          <a:off x="152400" y="104460675"/>
          <a:ext cx="76200" cy="571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146</xdr:row>
      <xdr:rowOff>0</xdr:rowOff>
    </xdr:from>
    <xdr:to>
      <xdr:col>0</xdr:col>
      <xdr:colOff>457200</xdr:colOff>
      <xdr:row>146</xdr:row>
      <xdr:rowOff>76200</xdr:rowOff>
    </xdr:to>
    <xdr:sp macro="" textlink="">
      <xdr:nvSpPr>
        <xdr:cNvPr id="103513" name="Text Box 79">
          <a:extLst>
            <a:ext uri="{FF2B5EF4-FFF2-40B4-BE49-F238E27FC236}">
              <a16:creationId xmlns="" xmlns:a16="http://schemas.microsoft.com/office/drawing/2014/main" id="{2EA1DA53-FA57-46C8-B903-23B1607F56A6}"/>
            </a:ext>
          </a:extLst>
        </xdr:cNvPr>
        <xdr:cNvSpPr txBox="1">
          <a:spLocks noChangeArrowheads="1"/>
        </xdr:cNvSpPr>
      </xdr:nvSpPr>
      <xdr:spPr bwMode="auto">
        <a:xfrm flipV="1">
          <a:off x="219075" y="104460675"/>
          <a:ext cx="238125" cy="76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146</xdr:row>
      <xdr:rowOff>0</xdr:rowOff>
    </xdr:from>
    <xdr:to>
      <xdr:col>0</xdr:col>
      <xdr:colOff>352425</xdr:colOff>
      <xdr:row>146</xdr:row>
      <xdr:rowOff>95250</xdr:rowOff>
    </xdr:to>
    <xdr:sp macro="" textlink="">
      <xdr:nvSpPr>
        <xdr:cNvPr id="103514" name="Text Box 80">
          <a:extLst>
            <a:ext uri="{FF2B5EF4-FFF2-40B4-BE49-F238E27FC236}">
              <a16:creationId xmlns="" xmlns:a16="http://schemas.microsoft.com/office/drawing/2014/main" id="{83B6C0CF-2346-41F9-8E82-F8C3AF593969}"/>
            </a:ext>
          </a:extLst>
        </xdr:cNvPr>
        <xdr:cNvSpPr txBox="1">
          <a:spLocks noChangeArrowheads="1"/>
        </xdr:cNvSpPr>
      </xdr:nvSpPr>
      <xdr:spPr bwMode="auto">
        <a:xfrm>
          <a:off x="323850" y="10446067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146</xdr:row>
      <xdr:rowOff>0</xdr:rowOff>
    </xdr:from>
    <xdr:to>
      <xdr:col>0</xdr:col>
      <xdr:colOff>457200</xdr:colOff>
      <xdr:row>146</xdr:row>
      <xdr:rowOff>28575</xdr:rowOff>
    </xdr:to>
    <xdr:sp macro="" textlink="">
      <xdr:nvSpPr>
        <xdr:cNvPr id="103515" name="Text Box 81">
          <a:extLst>
            <a:ext uri="{FF2B5EF4-FFF2-40B4-BE49-F238E27FC236}">
              <a16:creationId xmlns="" xmlns:a16="http://schemas.microsoft.com/office/drawing/2014/main" id="{DD1C8725-523B-4F5C-9EF5-BEEA786093C5}"/>
            </a:ext>
          </a:extLst>
        </xdr:cNvPr>
        <xdr:cNvSpPr txBox="1">
          <a:spLocks noChangeArrowheads="1"/>
        </xdr:cNvSpPr>
      </xdr:nvSpPr>
      <xdr:spPr bwMode="auto">
        <a:xfrm flipV="1">
          <a:off x="209550" y="10446067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146</xdr:row>
      <xdr:rowOff>0</xdr:rowOff>
    </xdr:from>
    <xdr:to>
      <xdr:col>0</xdr:col>
      <xdr:colOff>228600</xdr:colOff>
      <xdr:row>146</xdr:row>
      <xdr:rowOff>571500</xdr:rowOff>
    </xdr:to>
    <xdr:sp macro="" textlink="">
      <xdr:nvSpPr>
        <xdr:cNvPr id="103516" name="Text Box 83">
          <a:extLst>
            <a:ext uri="{FF2B5EF4-FFF2-40B4-BE49-F238E27FC236}">
              <a16:creationId xmlns="" xmlns:a16="http://schemas.microsoft.com/office/drawing/2014/main" id="{E4758F48-264B-419A-A2D2-C76BA9211C68}"/>
            </a:ext>
          </a:extLst>
        </xdr:cNvPr>
        <xdr:cNvSpPr txBox="1">
          <a:spLocks noChangeArrowheads="1"/>
        </xdr:cNvSpPr>
      </xdr:nvSpPr>
      <xdr:spPr bwMode="auto">
        <a:xfrm>
          <a:off x="152400" y="104460675"/>
          <a:ext cx="76200" cy="571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146</xdr:row>
      <xdr:rowOff>0</xdr:rowOff>
    </xdr:from>
    <xdr:to>
      <xdr:col>0</xdr:col>
      <xdr:colOff>457200</xdr:colOff>
      <xdr:row>146</xdr:row>
      <xdr:rowOff>76200</xdr:rowOff>
    </xdr:to>
    <xdr:sp macro="" textlink="">
      <xdr:nvSpPr>
        <xdr:cNvPr id="103517" name="Text Box 84">
          <a:extLst>
            <a:ext uri="{FF2B5EF4-FFF2-40B4-BE49-F238E27FC236}">
              <a16:creationId xmlns="" xmlns:a16="http://schemas.microsoft.com/office/drawing/2014/main" id="{463CFC9A-938A-405D-B738-6060D54563E2}"/>
            </a:ext>
          </a:extLst>
        </xdr:cNvPr>
        <xdr:cNvSpPr txBox="1">
          <a:spLocks noChangeArrowheads="1"/>
        </xdr:cNvSpPr>
      </xdr:nvSpPr>
      <xdr:spPr bwMode="auto">
        <a:xfrm flipV="1">
          <a:off x="219075" y="104460675"/>
          <a:ext cx="238125" cy="76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10</xdr:col>
      <xdr:colOff>400050</xdr:colOff>
      <xdr:row>144</xdr:row>
      <xdr:rowOff>638175</xdr:rowOff>
    </xdr:from>
    <xdr:to>
      <xdr:col>10</xdr:col>
      <xdr:colOff>428625</xdr:colOff>
      <xdr:row>144</xdr:row>
      <xdr:rowOff>733425</xdr:rowOff>
    </xdr:to>
    <xdr:sp macro="" textlink="">
      <xdr:nvSpPr>
        <xdr:cNvPr id="103518" name="Text Box 85">
          <a:extLst>
            <a:ext uri="{FF2B5EF4-FFF2-40B4-BE49-F238E27FC236}">
              <a16:creationId xmlns="" xmlns:a16="http://schemas.microsoft.com/office/drawing/2014/main" id="{8692788B-F544-4589-92EF-1F62782FE5F1}"/>
            </a:ext>
          </a:extLst>
        </xdr:cNvPr>
        <xdr:cNvSpPr txBox="1">
          <a:spLocks noChangeArrowheads="1"/>
        </xdr:cNvSpPr>
      </xdr:nvSpPr>
      <xdr:spPr bwMode="auto">
        <a:xfrm>
          <a:off x="10144125" y="99098100"/>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146</xdr:row>
      <xdr:rowOff>0</xdr:rowOff>
    </xdr:from>
    <xdr:to>
      <xdr:col>0</xdr:col>
      <xdr:colOff>457200</xdr:colOff>
      <xdr:row>146</xdr:row>
      <xdr:rowOff>28575</xdr:rowOff>
    </xdr:to>
    <xdr:sp macro="" textlink="">
      <xdr:nvSpPr>
        <xdr:cNvPr id="103519" name="Text Box 86">
          <a:extLst>
            <a:ext uri="{FF2B5EF4-FFF2-40B4-BE49-F238E27FC236}">
              <a16:creationId xmlns="" xmlns:a16="http://schemas.microsoft.com/office/drawing/2014/main" id="{3D9AF513-552F-4D1F-8FE9-7F2BA0791F75}"/>
            </a:ext>
          </a:extLst>
        </xdr:cNvPr>
        <xdr:cNvSpPr txBox="1">
          <a:spLocks noChangeArrowheads="1"/>
        </xdr:cNvSpPr>
      </xdr:nvSpPr>
      <xdr:spPr bwMode="auto">
        <a:xfrm flipV="1">
          <a:off x="209550" y="10446067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146</xdr:row>
      <xdr:rowOff>0</xdr:rowOff>
    </xdr:from>
    <xdr:to>
      <xdr:col>0</xdr:col>
      <xdr:colOff>228600</xdr:colOff>
      <xdr:row>146</xdr:row>
      <xdr:rowOff>571500</xdr:rowOff>
    </xdr:to>
    <xdr:sp macro="" textlink="">
      <xdr:nvSpPr>
        <xdr:cNvPr id="103520" name="Text Box 88">
          <a:extLst>
            <a:ext uri="{FF2B5EF4-FFF2-40B4-BE49-F238E27FC236}">
              <a16:creationId xmlns="" xmlns:a16="http://schemas.microsoft.com/office/drawing/2014/main" id="{8819F06D-E0E1-4CB2-A5C9-CBF017F6F380}"/>
            </a:ext>
          </a:extLst>
        </xdr:cNvPr>
        <xdr:cNvSpPr txBox="1">
          <a:spLocks noChangeArrowheads="1"/>
        </xdr:cNvSpPr>
      </xdr:nvSpPr>
      <xdr:spPr bwMode="auto">
        <a:xfrm>
          <a:off x="152400" y="104460675"/>
          <a:ext cx="76200" cy="571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146</xdr:row>
      <xdr:rowOff>0</xdr:rowOff>
    </xdr:from>
    <xdr:to>
      <xdr:col>0</xdr:col>
      <xdr:colOff>457200</xdr:colOff>
      <xdr:row>146</xdr:row>
      <xdr:rowOff>76200</xdr:rowOff>
    </xdr:to>
    <xdr:sp macro="" textlink="">
      <xdr:nvSpPr>
        <xdr:cNvPr id="103521" name="Text Box 89">
          <a:extLst>
            <a:ext uri="{FF2B5EF4-FFF2-40B4-BE49-F238E27FC236}">
              <a16:creationId xmlns="" xmlns:a16="http://schemas.microsoft.com/office/drawing/2014/main" id="{6D1B365D-0946-46F3-8695-646090119F06}"/>
            </a:ext>
          </a:extLst>
        </xdr:cNvPr>
        <xdr:cNvSpPr txBox="1">
          <a:spLocks noChangeArrowheads="1"/>
        </xdr:cNvSpPr>
      </xdr:nvSpPr>
      <xdr:spPr bwMode="auto">
        <a:xfrm flipV="1">
          <a:off x="219075" y="104460675"/>
          <a:ext cx="238125" cy="76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146</xdr:row>
      <xdr:rowOff>0</xdr:rowOff>
    </xdr:from>
    <xdr:to>
      <xdr:col>0</xdr:col>
      <xdr:colOff>457200</xdr:colOff>
      <xdr:row>146</xdr:row>
      <xdr:rowOff>28575</xdr:rowOff>
    </xdr:to>
    <xdr:sp macro="" textlink="">
      <xdr:nvSpPr>
        <xdr:cNvPr id="103522" name="Text Box 91">
          <a:extLst>
            <a:ext uri="{FF2B5EF4-FFF2-40B4-BE49-F238E27FC236}">
              <a16:creationId xmlns="" xmlns:a16="http://schemas.microsoft.com/office/drawing/2014/main" id="{18FBFEC0-2C0A-49C3-9429-477F3743E2CA}"/>
            </a:ext>
          </a:extLst>
        </xdr:cNvPr>
        <xdr:cNvSpPr txBox="1">
          <a:spLocks noChangeArrowheads="1"/>
        </xdr:cNvSpPr>
      </xdr:nvSpPr>
      <xdr:spPr bwMode="auto">
        <a:xfrm flipV="1">
          <a:off x="209550" y="10446067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146</xdr:row>
      <xdr:rowOff>0</xdr:rowOff>
    </xdr:from>
    <xdr:to>
      <xdr:col>0</xdr:col>
      <xdr:colOff>228600</xdr:colOff>
      <xdr:row>146</xdr:row>
      <xdr:rowOff>571500</xdr:rowOff>
    </xdr:to>
    <xdr:sp macro="" textlink="">
      <xdr:nvSpPr>
        <xdr:cNvPr id="103523" name="Text Box 93">
          <a:extLst>
            <a:ext uri="{FF2B5EF4-FFF2-40B4-BE49-F238E27FC236}">
              <a16:creationId xmlns="" xmlns:a16="http://schemas.microsoft.com/office/drawing/2014/main" id="{DCB258BD-8126-4E19-9CB8-F94D5296663F}"/>
            </a:ext>
          </a:extLst>
        </xdr:cNvPr>
        <xdr:cNvSpPr txBox="1">
          <a:spLocks noChangeArrowheads="1"/>
        </xdr:cNvSpPr>
      </xdr:nvSpPr>
      <xdr:spPr bwMode="auto">
        <a:xfrm>
          <a:off x="152400" y="104460675"/>
          <a:ext cx="76200" cy="571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146</xdr:row>
      <xdr:rowOff>0</xdr:rowOff>
    </xdr:from>
    <xdr:to>
      <xdr:col>0</xdr:col>
      <xdr:colOff>457200</xdr:colOff>
      <xdr:row>146</xdr:row>
      <xdr:rowOff>76200</xdr:rowOff>
    </xdr:to>
    <xdr:sp macro="" textlink="">
      <xdr:nvSpPr>
        <xdr:cNvPr id="103524" name="Text Box 94">
          <a:extLst>
            <a:ext uri="{FF2B5EF4-FFF2-40B4-BE49-F238E27FC236}">
              <a16:creationId xmlns="" xmlns:a16="http://schemas.microsoft.com/office/drawing/2014/main" id="{7287503C-64B9-4D3B-8984-3195C54B8333}"/>
            </a:ext>
          </a:extLst>
        </xdr:cNvPr>
        <xdr:cNvSpPr txBox="1">
          <a:spLocks noChangeArrowheads="1"/>
        </xdr:cNvSpPr>
      </xdr:nvSpPr>
      <xdr:spPr bwMode="auto">
        <a:xfrm flipV="1">
          <a:off x="219075" y="104460675"/>
          <a:ext cx="238125" cy="76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146</xdr:row>
      <xdr:rowOff>0</xdr:rowOff>
    </xdr:from>
    <xdr:to>
      <xdr:col>0</xdr:col>
      <xdr:colOff>457200</xdr:colOff>
      <xdr:row>146</xdr:row>
      <xdr:rowOff>28575</xdr:rowOff>
    </xdr:to>
    <xdr:sp macro="" textlink="">
      <xdr:nvSpPr>
        <xdr:cNvPr id="103525" name="Text Box 96">
          <a:extLst>
            <a:ext uri="{FF2B5EF4-FFF2-40B4-BE49-F238E27FC236}">
              <a16:creationId xmlns="" xmlns:a16="http://schemas.microsoft.com/office/drawing/2014/main" id="{0D36A9FB-E417-4CD3-ADEC-7DF8E13D158C}"/>
            </a:ext>
          </a:extLst>
        </xdr:cNvPr>
        <xdr:cNvSpPr txBox="1">
          <a:spLocks noChangeArrowheads="1"/>
        </xdr:cNvSpPr>
      </xdr:nvSpPr>
      <xdr:spPr bwMode="auto">
        <a:xfrm flipV="1">
          <a:off x="209550" y="104460675"/>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146</xdr:row>
      <xdr:rowOff>0</xdr:rowOff>
    </xdr:from>
    <xdr:to>
      <xdr:col>0</xdr:col>
      <xdr:colOff>228600</xdr:colOff>
      <xdr:row>146</xdr:row>
      <xdr:rowOff>571500</xdr:rowOff>
    </xdr:to>
    <xdr:sp macro="" textlink="">
      <xdr:nvSpPr>
        <xdr:cNvPr id="103526" name="Text Box 98">
          <a:extLst>
            <a:ext uri="{FF2B5EF4-FFF2-40B4-BE49-F238E27FC236}">
              <a16:creationId xmlns="" xmlns:a16="http://schemas.microsoft.com/office/drawing/2014/main" id="{1860682B-A375-4616-9929-63072155A3AA}"/>
            </a:ext>
          </a:extLst>
        </xdr:cNvPr>
        <xdr:cNvSpPr txBox="1">
          <a:spLocks noChangeArrowheads="1"/>
        </xdr:cNvSpPr>
      </xdr:nvSpPr>
      <xdr:spPr bwMode="auto">
        <a:xfrm>
          <a:off x="152400" y="104460675"/>
          <a:ext cx="76200" cy="571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15</xdr:col>
      <xdr:colOff>390525</xdr:colOff>
      <xdr:row>145</xdr:row>
      <xdr:rowOff>419100</xdr:rowOff>
    </xdr:from>
    <xdr:to>
      <xdr:col>15</xdr:col>
      <xdr:colOff>466725</xdr:colOff>
      <xdr:row>145</xdr:row>
      <xdr:rowOff>1000125</xdr:rowOff>
    </xdr:to>
    <xdr:sp macro="" textlink="">
      <xdr:nvSpPr>
        <xdr:cNvPr id="103527" name="Text Box 103">
          <a:extLst>
            <a:ext uri="{FF2B5EF4-FFF2-40B4-BE49-F238E27FC236}">
              <a16:creationId xmlns="" xmlns:a16="http://schemas.microsoft.com/office/drawing/2014/main" id="{0605AB23-38BA-4B7A-AFE1-98FDDD2C7853}"/>
            </a:ext>
          </a:extLst>
        </xdr:cNvPr>
        <xdr:cNvSpPr txBox="1">
          <a:spLocks noChangeArrowheads="1"/>
        </xdr:cNvSpPr>
      </xdr:nvSpPr>
      <xdr:spPr bwMode="auto">
        <a:xfrm>
          <a:off x="13182600" y="101555550"/>
          <a:ext cx="76200" cy="581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2867025</xdr:colOff>
      <xdr:row>146</xdr:row>
      <xdr:rowOff>28575</xdr:rowOff>
    </xdr:from>
    <xdr:to>
      <xdr:col>1</xdr:col>
      <xdr:colOff>2943225</xdr:colOff>
      <xdr:row>146</xdr:row>
      <xdr:rowOff>600075</xdr:rowOff>
    </xdr:to>
    <xdr:sp macro="" textlink="">
      <xdr:nvSpPr>
        <xdr:cNvPr id="103528" name="Text Box 113">
          <a:extLst>
            <a:ext uri="{FF2B5EF4-FFF2-40B4-BE49-F238E27FC236}">
              <a16:creationId xmlns="" xmlns:a16="http://schemas.microsoft.com/office/drawing/2014/main" id="{0F14C6B3-C01A-4A48-8BEA-3F9D61A9C667}"/>
            </a:ext>
          </a:extLst>
        </xdr:cNvPr>
        <xdr:cNvSpPr txBox="1">
          <a:spLocks noChangeArrowheads="1"/>
        </xdr:cNvSpPr>
      </xdr:nvSpPr>
      <xdr:spPr bwMode="auto">
        <a:xfrm>
          <a:off x="3352800" y="104489250"/>
          <a:ext cx="76200" cy="571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144</xdr:row>
      <xdr:rowOff>0</xdr:rowOff>
    </xdr:from>
    <xdr:to>
      <xdr:col>0</xdr:col>
      <xdr:colOff>228600</xdr:colOff>
      <xdr:row>144</xdr:row>
      <xdr:rowOff>200025</xdr:rowOff>
    </xdr:to>
    <xdr:sp macro="" textlink="">
      <xdr:nvSpPr>
        <xdr:cNvPr id="103529" name="Text Box 8">
          <a:extLst>
            <a:ext uri="{FF2B5EF4-FFF2-40B4-BE49-F238E27FC236}">
              <a16:creationId xmlns="" xmlns:a16="http://schemas.microsoft.com/office/drawing/2014/main" id="{197A29B0-8255-4E3D-BC06-922812C46843}"/>
            </a:ext>
          </a:extLst>
        </xdr:cNvPr>
        <xdr:cNvSpPr txBox="1">
          <a:spLocks noChangeArrowheads="1"/>
        </xdr:cNvSpPr>
      </xdr:nvSpPr>
      <xdr:spPr bwMode="auto">
        <a:xfrm>
          <a:off x="152400" y="98459925"/>
          <a:ext cx="76200" cy="200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144</xdr:row>
      <xdr:rowOff>0</xdr:rowOff>
    </xdr:from>
    <xdr:to>
      <xdr:col>0</xdr:col>
      <xdr:colOff>457200</xdr:colOff>
      <xdr:row>144</xdr:row>
      <xdr:rowOff>66675</xdr:rowOff>
    </xdr:to>
    <xdr:sp macro="" textlink="">
      <xdr:nvSpPr>
        <xdr:cNvPr id="103530" name="Text Box 9">
          <a:extLst>
            <a:ext uri="{FF2B5EF4-FFF2-40B4-BE49-F238E27FC236}">
              <a16:creationId xmlns="" xmlns:a16="http://schemas.microsoft.com/office/drawing/2014/main" id="{D7F331C6-8333-4432-9DD0-46209658947D}"/>
            </a:ext>
          </a:extLst>
        </xdr:cNvPr>
        <xdr:cNvSpPr txBox="1">
          <a:spLocks noChangeArrowheads="1"/>
        </xdr:cNvSpPr>
      </xdr:nvSpPr>
      <xdr:spPr bwMode="auto">
        <a:xfrm flipV="1">
          <a:off x="219075" y="98459925"/>
          <a:ext cx="238125" cy="66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144</xdr:row>
      <xdr:rowOff>0</xdr:rowOff>
    </xdr:from>
    <xdr:to>
      <xdr:col>0</xdr:col>
      <xdr:colOff>352425</xdr:colOff>
      <xdr:row>144</xdr:row>
      <xdr:rowOff>95250</xdr:rowOff>
    </xdr:to>
    <xdr:sp macro="" textlink="">
      <xdr:nvSpPr>
        <xdr:cNvPr id="103531" name="Text Box 26">
          <a:extLst>
            <a:ext uri="{FF2B5EF4-FFF2-40B4-BE49-F238E27FC236}">
              <a16:creationId xmlns="" xmlns:a16="http://schemas.microsoft.com/office/drawing/2014/main" id="{F801D825-18CF-4279-B3F4-E2E08988BFF8}"/>
            </a:ext>
          </a:extLst>
        </xdr:cNvPr>
        <xdr:cNvSpPr txBox="1">
          <a:spLocks noChangeArrowheads="1"/>
        </xdr:cNvSpPr>
      </xdr:nvSpPr>
      <xdr:spPr bwMode="auto">
        <a:xfrm>
          <a:off x="323850" y="9845992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144</xdr:row>
      <xdr:rowOff>0</xdr:rowOff>
    </xdr:from>
    <xdr:to>
      <xdr:col>0</xdr:col>
      <xdr:colOff>457200</xdr:colOff>
      <xdr:row>144</xdr:row>
      <xdr:rowOff>19050</xdr:rowOff>
    </xdr:to>
    <xdr:sp macro="" textlink="">
      <xdr:nvSpPr>
        <xdr:cNvPr id="103532" name="Text Box 32">
          <a:extLst>
            <a:ext uri="{FF2B5EF4-FFF2-40B4-BE49-F238E27FC236}">
              <a16:creationId xmlns="" xmlns:a16="http://schemas.microsoft.com/office/drawing/2014/main" id="{323611A7-D75C-417A-8B96-07AB7B868623}"/>
            </a:ext>
          </a:extLst>
        </xdr:cNvPr>
        <xdr:cNvSpPr txBox="1">
          <a:spLocks noChangeArrowheads="1"/>
        </xdr:cNvSpPr>
      </xdr:nvSpPr>
      <xdr:spPr bwMode="auto">
        <a:xfrm flipV="1">
          <a:off x="209550" y="98459925"/>
          <a:ext cx="247650" cy="190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144</xdr:row>
      <xdr:rowOff>0</xdr:rowOff>
    </xdr:from>
    <xdr:to>
      <xdr:col>0</xdr:col>
      <xdr:colOff>228600</xdr:colOff>
      <xdr:row>144</xdr:row>
      <xdr:rowOff>200025</xdr:rowOff>
    </xdr:to>
    <xdr:sp macro="" textlink="">
      <xdr:nvSpPr>
        <xdr:cNvPr id="103533" name="Text Box 40">
          <a:extLst>
            <a:ext uri="{FF2B5EF4-FFF2-40B4-BE49-F238E27FC236}">
              <a16:creationId xmlns="" xmlns:a16="http://schemas.microsoft.com/office/drawing/2014/main" id="{5F1DAE55-C451-467D-AA0B-B8190D04F38B}"/>
            </a:ext>
          </a:extLst>
        </xdr:cNvPr>
        <xdr:cNvSpPr txBox="1">
          <a:spLocks noChangeArrowheads="1"/>
        </xdr:cNvSpPr>
      </xdr:nvSpPr>
      <xdr:spPr bwMode="auto">
        <a:xfrm>
          <a:off x="152400" y="98459925"/>
          <a:ext cx="76200" cy="200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144</xdr:row>
      <xdr:rowOff>0</xdr:rowOff>
    </xdr:from>
    <xdr:to>
      <xdr:col>0</xdr:col>
      <xdr:colOff>457200</xdr:colOff>
      <xdr:row>144</xdr:row>
      <xdr:rowOff>66675</xdr:rowOff>
    </xdr:to>
    <xdr:sp macro="" textlink="">
      <xdr:nvSpPr>
        <xdr:cNvPr id="103534" name="Text Box 41">
          <a:extLst>
            <a:ext uri="{FF2B5EF4-FFF2-40B4-BE49-F238E27FC236}">
              <a16:creationId xmlns="" xmlns:a16="http://schemas.microsoft.com/office/drawing/2014/main" id="{DDA891FF-981D-4488-B9C1-32559329F355}"/>
            </a:ext>
          </a:extLst>
        </xdr:cNvPr>
        <xdr:cNvSpPr txBox="1">
          <a:spLocks noChangeArrowheads="1"/>
        </xdr:cNvSpPr>
      </xdr:nvSpPr>
      <xdr:spPr bwMode="auto">
        <a:xfrm flipV="1">
          <a:off x="219075" y="98459925"/>
          <a:ext cx="238125" cy="66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144</xdr:row>
      <xdr:rowOff>0</xdr:rowOff>
    </xdr:from>
    <xdr:to>
      <xdr:col>0</xdr:col>
      <xdr:colOff>352425</xdr:colOff>
      <xdr:row>144</xdr:row>
      <xdr:rowOff>95250</xdr:rowOff>
    </xdr:to>
    <xdr:sp macro="" textlink="">
      <xdr:nvSpPr>
        <xdr:cNvPr id="103535" name="Text Box 42">
          <a:extLst>
            <a:ext uri="{FF2B5EF4-FFF2-40B4-BE49-F238E27FC236}">
              <a16:creationId xmlns="" xmlns:a16="http://schemas.microsoft.com/office/drawing/2014/main" id="{66450E79-4AF6-4BC5-B6D6-D96300D827C2}"/>
            </a:ext>
          </a:extLst>
        </xdr:cNvPr>
        <xdr:cNvSpPr txBox="1">
          <a:spLocks noChangeArrowheads="1"/>
        </xdr:cNvSpPr>
      </xdr:nvSpPr>
      <xdr:spPr bwMode="auto">
        <a:xfrm>
          <a:off x="323850" y="9845992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144</xdr:row>
      <xdr:rowOff>0</xdr:rowOff>
    </xdr:from>
    <xdr:to>
      <xdr:col>0</xdr:col>
      <xdr:colOff>457200</xdr:colOff>
      <xdr:row>144</xdr:row>
      <xdr:rowOff>19050</xdr:rowOff>
    </xdr:to>
    <xdr:sp macro="" textlink="">
      <xdr:nvSpPr>
        <xdr:cNvPr id="103536" name="Text Box 43">
          <a:extLst>
            <a:ext uri="{FF2B5EF4-FFF2-40B4-BE49-F238E27FC236}">
              <a16:creationId xmlns="" xmlns:a16="http://schemas.microsoft.com/office/drawing/2014/main" id="{4716FF8E-41D8-44E2-8214-CB4A0CB98952}"/>
            </a:ext>
          </a:extLst>
        </xdr:cNvPr>
        <xdr:cNvSpPr txBox="1">
          <a:spLocks noChangeArrowheads="1"/>
        </xdr:cNvSpPr>
      </xdr:nvSpPr>
      <xdr:spPr bwMode="auto">
        <a:xfrm flipV="1">
          <a:off x="209550" y="98459925"/>
          <a:ext cx="247650" cy="190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144</xdr:row>
      <xdr:rowOff>0</xdr:rowOff>
    </xdr:from>
    <xdr:to>
      <xdr:col>0</xdr:col>
      <xdr:colOff>228600</xdr:colOff>
      <xdr:row>144</xdr:row>
      <xdr:rowOff>200025</xdr:rowOff>
    </xdr:to>
    <xdr:sp macro="" textlink="">
      <xdr:nvSpPr>
        <xdr:cNvPr id="103537" name="Text Box 48">
          <a:extLst>
            <a:ext uri="{FF2B5EF4-FFF2-40B4-BE49-F238E27FC236}">
              <a16:creationId xmlns="" xmlns:a16="http://schemas.microsoft.com/office/drawing/2014/main" id="{E415738B-4D61-4A6B-973D-54EBF8BE2694}"/>
            </a:ext>
          </a:extLst>
        </xdr:cNvPr>
        <xdr:cNvSpPr txBox="1">
          <a:spLocks noChangeArrowheads="1"/>
        </xdr:cNvSpPr>
      </xdr:nvSpPr>
      <xdr:spPr bwMode="auto">
        <a:xfrm>
          <a:off x="152400" y="98459925"/>
          <a:ext cx="76200" cy="200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144</xdr:row>
      <xdr:rowOff>0</xdr:rowOff>
    </xdr:from>
    <xdr:to>
      <xdr:col>0</xdr:col>
      <xdr:colOff>457200</xdr:colOff>
      <xdr:row>144</xdr:row>
      <xdr:rowOff>66675</xdr:rowOff>
    </xdr:to>
    <xdr:sp macro="" textlink="">
      <xdr:nvSpPr>
        <xdr:cNvPr id="103538" name="Text Box 49">
          <a:extLst>
            <a:ext uri="{FF2B5EF4-FFF2-40B4-BE49-F238E27FC236}">
              <a16:creationId xmlns="" xmlns:a16="http://schemas.microsoft.com/office/drawing/2014/main" id="{7CF2B303-4A41-4616-9102-BD53866C241A}"/>
            </a:ext>
          </a:extLst>
        </xdr:cNvPr>
        <xdr:cNvSpPr txBox="1">
          <a:spLocks noChangeArrowheads="1"/>
        </xdr:cNvSpPr>
      </xdr:nvSpPr>
      <xdr:spPr bwMode="auto">
        <a:xfrm flipV="1">
          <a:off x="219075" y="98459925"/>
          <a:ext cx="238125" cy="66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144</xdr:row>
      <xdr:rowOff>0</xdr:rowOff>
    </xdr:from>
    <xdr:to>
      <xdr:col>0</xdr:col>
      <xdr:colOff>352425</xdr:colOff>
      <xdr:row>144</xdr:row>
      <xdr:rowOff>95250</xdr:rowOff>
    </xdr:to>
    <xdr:sp macro="" textlink="">
      <xdr:nvSpPr>
        <xdr:cNvPr id="103539" name="Text Box 50">
          <a:extLst>
            <a:ext uri="{FF2B5EF4-FFF2-40B4-BE49-F238E27FC236}">
              <a16:creationId xmlns="" xmlns:a16="http://schemas.microsoft.com/office/drawing/2014/main" id="{B9B85738-EE8F-412A-95FE-F7A67062E623}"/>
            </a:ext>
          </a:extLst>
        </xdr:cNvPr>
        <xdr:cNvSpPr txBox="1">
          <a:spLocks noChangeArrowheads="1"/>
        </xdr:cNvSpPr>
      </xdr:nvSpPr>
      <xdr:spPr bwMode="auto">
        <a:xfrm>
          <a:off x="323850" y="9845992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144</xdr:row>
      <xdr:rowOff>0</xdr:rowOff>
    </xdr:from>
    <xdr:to>
      <xdr:col>0</xdr:col>
      <xdr:colOff>457200</xdr:colOff>
      <xdr:row>144</xdr:row>
      <xdr:rowOff>19050</xdr:rowOff>
    </xdr:to>
    <xdr:sp macro="" textlink="">
      <xdr:nvSpPr>
        <xdr:cNvPr id="103540" name="Text Box 51">
          <a:extLst>
            <a:ext uri="{FF2B5EF4-FFF2-40B4-BE49-F238E27FC236}">
              <a16:creationId xmlns="" xmlns:a16="http://schemas.microsoft.com/office/drawing/2014/main" id="{7EA39EF1-3F10-47E4-AD91-53F8196CDC36}"/>
            </a:ext>
          </a:extLst>
        </xdr:cNvPr>
        <xdr:cNvSpPr txBox="1">
          <a:spLocks noChangeArrowheads="1"/>
        </xdr:cNvSpPr>
      </xdr:nvSpPr>
      <xdr:spPr bwMode="auto">
        <a:xfrm flipV="1">
          <a:off x="209550" y="98459925"/>
          <a:ext cx="247650" cy="190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144</xdr:row>
      <xdr:rowOff>0</xdr:rowOff>
    </xdr:from>
    <xdr:to>
      <xdr:col>0</xdr:col>
      <xdr:colOff>228600</xdr:colOff>
      <xdr:row>144</xdr:row>
      <xdr:rowOff>200025</xdr:rowOff>
    </xdr:to>
    <xdr:sp macro="" textlink="">
      <xdr:nvSpPr>
        <xdr:cNvPr id="103541" name="Text Box 53">
          <a:extLst>
            <a:ext uri="{FF2B5EF4-FFF2-40B4-BE49-F238E27FC236}">
              <a16:creationId xmlns="" xmlns:a16="http://schemas.microsoft.com/office/drawing/2014/main" id="{809576C5-ADF0-4345-8CBC-37AB03D41578}"/>
            </a:ext>
          </a:extLst>
        </xdr:cNvPr>
        <xdr:cNvSpPr txBox="1">
          <a:spLocks noChangeArrowheads="1"/>
        </xdr:cNvSpPr>
      </xdr:nvSpPr>
      <xdr:spPr bwMode="auto">
        <a:xfrm>
          <a:off x="152400" y="98459925"/>
          <a:ext cx="76200" cy="200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144</xdr:row>
      <xdr:rowOff>0</xdr:rowOff>
    </xdr:from>
    <xdr:to>
      <xdr:col>0</xdr:col>
      <xdr:colOff>457200</xdr:colOff>
      <xdr:row>144</xdr:row>
      <xdr:rowOff>66675</xdr:rowOff>
    </xdr:to>
    <xdr:sp macro="" textlink="">
      <xdr:nvSpPr>
        <xdr:cNvPr id="103542" name="Text Box 54">
          <a:extLst>
            <a:ext uri="{FF2B5EF4-FFF2-40B4-BE49-F238E27FC236}">
              <a16:creationId xmlns="" xmlns:a16="http://schemas.microsoft.com/office/drawing/2014/main" id="{90170A2C-59D0-40B9-8078-59DB4C72800F}"/>
            </a:ext>
          </a:extLst>
        </xdr:cNvPr>
        <xdr:cNvSpPr txBox="1">
          <a:spLocks noChangeArrowheads="1"/>
        </xdr:cNvSpPr>
      </xdr:nvSpPr>
      <xdr:spPr bwMode="auto">
        <a:xfrm flipV="1">
          <a:off x="219075" y="98459925"/>
          <a:ext cx="238125" cy="66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144</xdr:row>
      <xdr:rowOff>0</xdr:rowOff>
    </xdr:from>
    <xdr:to>
      <xdr:col>0</xdr:col>
      <xdr:colOff>352425</xdr:colOff>
      <xdr:row>144</xdr:row>
      <xdr:rowOff>95250</xdr:rowOff>
    </xdr:to>
    <xdr:sp macro="" textlink="">
      <xdr:nvSpPr>
        <xdr:cNvPr id="103543" name="Text Box 55">
          <a:extLst>
            <a:ext uri="{FF2B5EF4-FFF2-40B4-BE49-F238E27FC236}">
              <a16:creationId xmlns="" xmlns:a16="http://schemas.microsoft.com/office/drawing/2014/main" id="{7F5352C2-7D84-42D0-826B-E90A97E59063}"/>
            </a:ext>
          </a:extLst>
        </xdr:cNvPr>
        <xdr:cNvSpPr txBox="1">
          <a:spLocks noChangeArrowheads="1"/>
        </xdr:cNvSpPr>
      </xdr:nvSpPr>
      <xdr:spPr bwMode="auto">
        <a:xfrm>
          <a:off x="323850" y="9845992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144</xdr:row>
      <xdr:rowOff>0</xdr:rowOff>
    </xdr:from>
    <xdr:to>
      <xdr:col>0</xdr:col>
      <xdr:colOff>228600</xdr:colOff>
      <xdr:row>144</xdr:row>
      <xdr:rowOff>200025</xdr:rowOff>
    </xdr:to>
    <xdr:sp macro="" textlink="">
      <xdr:nvSpPr>
        <xdr:cNvPr id="103544" name="Text Box 58">
          <a:extLst>
            <a:ext uri="{FF2B5EF4-FFF2-40B4-BE49-F238E27FC236}">
              <a16:creationId xmlns="" xmlns:a16="http://schemas.microsoft.com/office/drawing/2014/main" id="{8AE0554C-1925-4842-A459-AFD9909CD5BB}"/>
            </a:ext>
          </a:extLst>
        </xdr:cNvPr>
        <xdr:cNvSpPr txBox="1">
          <a:spLocks noChangeArrowheads="1"/>
        </xdr:cNvSpPr>
      </xdr:nvSpPr>
      <xdr:spPr bwMode="auto">
        <a:xfrm>
          <a:off x="152400" y="98459925"/>
          <a:ext cx="76200" cy="200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144</xdr:row>
      <xdr:rowOff>0</xdr:rowOff>
    </xdr:from>
    <xdr:to>
      <xdr:col>0</xdr:col>
      <xdr:colOff>352425</xdr:colOff>
      <xdr:row>144</xdr:row>
      <xdr:rowOff>95250</xdr:rowOff>
    </xdr:to>
    <xdr:sp macro="" textlink="">
      <xdr:nvSpPr>
        <xdr:cNvPr id="103545" name="Text Box 60">
          <a:extLst>
            <a:ext uri="{FF2B5EF4-FFF2-40B4-BE49-F238E27FC236}">
              <a16:creationId xmlns="" xmlns:a16="http://schemas.microsoft.com/office/drawing/2014/main" id="{961E525D-C1B7-4081-AD21-A1AAD615A5ED}"/>
            </a:ext>
          </a:extLst>
        </xdr:cNvPr>
        <xdr:cNvSpPr txBox="1">
          <a:spLocks noChangeArrowheads="1"/>
        </xdr:cNvSpPr>
      </xdr:nvSpPr>
      <xdr:spPr bwMode="auto">
        <a:xfrm>
          <a:off x="323850" y="9845992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144</xdr:row>
      <xdr:rowOff>0</xdr:rowOff>
    </xdr:from>
    <xdr:to>
      <xdr:col>0</xdr:col>
      <xdr:colOff>352425</xdr:colOff>
      <xdr:row>144</xdr:row>
      <xdr:rowOff>95250</xdr:rowOff>
    </xdr:to>
    <xdr:sp macro="" textlink="">
      <xdr:nvSpPr>
        <xdr:cNvPr id="103546" name="Text Box 65">
          <a:extLst>
            <a:ext uri="{FF2B5EF4-FFF2-40B4-BE49-F238E27FC236}">
              <a16:creationId xmlns="" xmlns:a16="http://schemas.microsoft.com/office/drawing/2014/main" id="{CF4266C3-118D-4783-8885-4518F6DF33B4}"/>
            </a:ext>
          </a:extLst>
        </xdr:cNvPr>
        <xdr:cNvSpPr txBox="1">
          <a:spLocks noChangeArrowheads="1"/>
        </xdr:cNvSpPr>
      </xdr:nvSpPr>
      <xdr:spPr bwMode="auto">
        <a:xfrm>
          <a:off x="323850" y="9845992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144</xdr:row>
      <xdr:rowOff>0</xdr:rowOff>
    </xdr:from>
    <xdr:to>
      <xdr:col>0</xdr:col>
      <xdr:colOff>228600</xdr:colOff>
      <xdr:row>144</xdr:row>
      <xdr:rowOff>200025</xdr:rowOff>
    </xdr:to>
    <xdr:sp macro="" textlink="">
      <xdr:nvSpPr>
        <xdr:cNvPr id="103547" name="Text Box 68">
          <a:extLst>
            <a:ext uri="{FF2B5EF4-FFF2-40B4-BE49-F238E27FC236}">
              <a16:creationId xmlns="" xmlns:a16="http://schemas.microsoft.com/office/drawing/2014/main" id="{902A80A1-7275-4C8F-A325-2DEED78ACA0F}"/>
            </a:ext>
          </a:extLst>
        </xdr:cNvPr>
        <xdr:cNvSpPr txBox="1">
          <a:spLocks noChangeArrowheads="1"/>
        </xdr:cNvSpPr>
      </xdr:nvSpPr>
      <xdr:spPr bwMode="auto">
        <a:xfrm>
          <a:off x="152400" y="98459925"/>
          <a:ext cx="76200" cy="200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144</xdr:row>
      <xdr:rowOff>0</xdr:rowOff>
    </xdr:from>
    <xdr:to>
      <xdr:col>0</xdr:col>
      <xdr:colOff>457200</xdr:colOff>
      <xdr:row>144</xdr:row>
      <xdr:rowOff>66675</xdr:rowOff>
    </xdr:to>
    <xdr:sp macro="" textlink="">
      <xdr:nvSpPr>
        <xdr:cNvPr id="103548" name="Text Box 69">
          <a:extLst>
            <a:ext uri="{FF2B5EF4-FFF2-40B4-BE49-F238E27FC236}">
              <a16:creationId xmlns="" xmlns:a16="http://schemas.microsoft.com/office/drawing/2014/main" id="{E93281DE-7E9F-430D-9386-33C231F7D3FE}"/>
            </a:ext>
          </a:extLst>
        </xdr:cNvPr>
        <xdr:cNvSpPr txBox="1">
          <a:spLocks noChangeArrowheads="1"/>
        </xdr:cNvSpPr>
      </xdr:nvSpPr>
      <xdr:spPr bwMode="auto">
        <a:xfrm flipV="1">
          <a:off x="219075" y="98459925"/>
          <a:ext cx="238125" cy="66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144</xdr:row>
      <xdr:rowOff>0</xdr:rowOff>
    </xdr:from>
    <xdr:to>
      <xdr:col>0</xdr:col>
      <xdr:colOff>352425</xdr:colOff>
      <xdr:row>144</xdr:row>
      <xdr:rowOff>95250</xdr:rowOff>
    </xdr:to>
    <xdr:sp macro="" textlink="">
      <xdr:nvSpPr>
        <xdr:cNvPr id="103549" name="Text Box 70">
          <a:extLst>
            <a:ext uri="{FF2B5EF4-FFF2-40B4-BE49-F238E27FC236}">
              <a16:creationId xmlns="" xmlns:a16="http://schemas.microsoft.com/office/drawing/2014/main" id="{7E6A4262-C1C1-405A-93EA-920AD8EDAAD2}"/>
            </a:ext>
          </a:extLst>
        </xdr:cNvPr>
        <xdr:cNvSpPr txBox="1">
          <a:spLocks noChangeArrowheads="1"/>
        </xdr:cNvSpPr>
      </xdr:nvSpPr>
      <xdr:spPr bwMode="auto">
        <a:xfrm>
          <a:off x="323850" y="9845992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144</xdr:row>
      <xdr:rowOff>0</xdr:rowOff>
    </xdr:from>
    <xdr:to>
      <xdr:col>0</xdr:col>
      <xdr:colOff>457200</xdr:colOff>
      <xdr:row>144</xdr:row>
      <xdr:rowOff>19050</xdr:rowOff>
    </xdr:to>
    <xdr:sp macro="" textlink="">
      <xdr:nvSpPr>
        <xdr:cNvPr id="103550" name="Text Box 71">
          <a:extLst>
            <a:ext uri="{FF2B5EF4-FFF2-40B4-BE49-F238E27FC236}">
              <a16:creationId xmlns="" xmlns:a16="http://schemas.microsoft.com/office/drawing/2014/main" id="{383E07FF-3B00-4EC8-AD32-29E5426D11DD}"/>
            </a:ext>
          </a:extLst>
        </xdr:cNvPr>
        <xdr:cNvSpPr txBox="1">
          <a:spLocks noChangeArrowheads="1"/>
        </xdr:cNvSpPr>
      </xdr:nvSpPr>
      <xdr:spPr bwMode="auto">
        <a:xfrm flipV="1">
          <a:off x="209550" y="98459925"/>
          <a:ext cx="247650" cy="190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144</xdr:row>
      <xdr:rowOff>0</xdr:rowOff>
    </xdr:from>
    <xdr:to>
      <xdr:col>0</xdr:col>
      <xdr:colOff>228600</xdr:colOff>
      <xdr:row>144</xdr:row>
      <xdr:rowOff>200025</xdr:rowOff>
    </xdr:to>
    <xdr:sp macro="" textlink="">
      <xdr:nvSpPr>
        <xdr:cNvPr id="103551" name="Text Box 73">
          <a:extLst>
            <a:ext uri="{FF2B5EF4-FFF2-40B4-BE49-F238E27FC236}">
              <a16:creationId xmlns="" xmlns:a16="http://schemas.microsoft.com/office/drawing/2014/main" id="{F299074B-FD71-42D3-AC6C-6064B0950A40}"/>
            </a:ext>
          </a:extLst>
        </xdr:cNvPr>
        <xdr:cNvSpPr txBox="1">
          <a:spLocks noChangeArrowheads="1"/>
        </xdr:cNvSpPr>
      </xdr:nvSpPr>
      <xdr:spPr bwMode="auto">
        <a:xfrm>
          <a:off x="152400" y="98459925"/>
          <a:ext cx="76200" cy="200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144</xdr:row>
      <xdr:rowOff>0</xdr:rowOff>
    </xdr:from>
    <xdr:to>
      <xdr:col>0</xdr:col>
      <xdr:colOff>457200</xdr:colOff>
      <xdr:row>144</xdr:row>
      <xdr:rowOff>66675</xdr:rowOff>
    </xdr:to>
    <xdr:sp macro="" textlink="">
      <xdr:nvSpPr>
        <xdr:cNvPr id="103552" name="Text Box 74">
          <a:extLst>
            <a:ext uri="{FF2B5EF4-FFF2-40B4-BE49-F238E27FC236}">
              <a16:creationId xmlns="" xmlns:a16="http://schemas.microsoft.com/office/drawing/2014/main" id="{7033BD98-1474-44DF-9DEF-3918122B9914}"/>
            </a:ext>
          </a:extLst>
        </xdr:cNvPr>
        <xdr:cNvSpPr txBox="1">
          <a:spLocks noChangeArrowheads="1"/>
        </xdr:cNvSpPr>
      </xdr:nvSpPr>
      <xdr:spPr bwMode="auto">
        <a:xfrm flipV="1">
          <a:off x="219075" y="98459925"/>
          <a:ext cx="238125" cy="66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144</xdr:row>
      <xdr:rowOff>0</xdr:rowOff>
    </xdr:from>
    <xdr:to>
      <xdr:col>0</xdr:col>
      <xdr:colOff>352425</xdr:colOff>
      <xdr:row>144</xdr:row>
      <xdr:rowOff>95250</xdr:rowOff>
    </xdr:to>
    <xdr:sp macro="" textlink="">
      <xdr:nvSpPr>
        <xdr:cNvPr id="103553" name="Text Box 75">
          <a:extLst>
            <a:ext uri="{FF2B5EF4-FFF2-40B4-BE49-F238E27FC236}">
              <a16:creationId xmlns="" xmlns:a16="http://schemas.microsoft.com/office/drawing/2014/main" id="{92BC2B16-FE27-4F23-8FDA-1E58A72A6014}"/>
            </a:ext>
          </a:extLst>
        </xdr:cNvPr>
        <xdr:cNvSpPr txBox="1">
          <a:spLocks noChangeArrowheads="1"/>
        </xdr:cNvSpPr>
      </xdr:nvSpPr>
      <xdr:spPr bwMode="auto">
        <a:xfrm>
          <a:off x="323850" y="9845992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144</xdr:row>
      <xdr:rowOff>0</xdr:rowOff>
    </xdr:from>
    <xdr:to>
      <xdr:col>0</xdr:col>
      <xdr:colOff>457200</xdr:colOff>
      <xdr:row>144</xdr:row>
      <xdr:rowOff>19050</xdr:rowOff>
    </xdr:to>
    <xdr:sp macro="" textlink="">
      <xdr:nvSpPr>
        <xdr:cNvPr id="103554" name="Text Box 76">
          <a:extLst>
            <a:ext uri="{FF2B5EF4-FFF2-40B4-BE49-F238E27FC236}">
              <a16:creationId xmlns="" xmlns:a16="http://schemas.microsoft.com/office/drawing/2014/main" id="{2EDF71DE-AD69-41B6-B1E8-CFAEADD7509C}"/>
            </a:ext>
          </a:extLst>
        </xdr:cNvPr>
        <xdr:cNvSpPr txBox="1">
          <a:spLocks noChangeArrowheads="1"/>
        </xdr:cNvSpPr>
      </xdr:nvSpPr>
      <xdr:spPr bwMode="auto">
        <a:xfrm flipV="1">
          <a:off x="209550" y="98459925"/>
          <a:ext cx="247650" cy="190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144</xdr:row>
      <xdr:rowOff>0</xdr:rowOff>
    </xdr:from>
    <xdr:to>
      <xdr:col>0</xdr:col>
      <xdr:colOff>228600</xdr:colOff>
      <xdr:row>144</xdr:row>
      <xdr:rowOff>200025</xdr:rowOff>
    </xdr:to>
    <xdr:sp macro="" textlink="">
      <xdr:nvSpPr>
        <xdr:cNvPr id="103555" name="Text Box 78">
          <a:extLst>
            <a:ext uri="{FF2B5EF4-FFF2-40B4-BE49-F238E27FC236}">
              <a16:creationId xmlns="" xmlns:a16="http://schemas.microsoft.com/office/drawing/2014/main" id="{CF88EEC5-3B71-42D0-8CF2-4B9CA12C1106}"/>
            </a:ext>
          </a:extLst>
        </xdr:cNvPr>
        <xdr:cNvSpPr txBox="1">
          <a:spLocks noChangeArrowheads="1"/>
        </xdr:cNvSpPr>
      </xdr:nvSpPr>
      <xdr:spPr bwMode="auto">
        <a:xfrm>
          <a:off x="152400" y="98459925"/>
          <a:ext cx="76200" cy="200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144</xdr:row>
      <xdr:rowOff>0</xdr:rowOff>
    </xdr:from>
    <xdr:to>
      <xdr:col>0</xdr:col>
      <xdr:colOff>457200</xdr:colOff>
      <xdr:row>144</xdr:row>
      <xdr:rowOff>66675</xdr:rowOff>
    </xdr:to>
    <xdr:sp macro="" textlink="">
      <xdr:nvSpPr>
        <xdr:cNvPr id="103556" name="Text Box 79">
          <a:extLst>
            <a:ext uri="{FF2B5EF4-FFF2-40B4-BE49-F238E27FC236}">
              <a16:creationId xmlns="" xmlns:a16="http://schemas.microsoft.com/office/drawing/2014/main" id="{F272C54F-C354-48BC-AD55-8C24800FF409}"/>
            </a:ext>
          </a:extLst>
        </xdr:cNvPr>
        <xdr:cNvSpPr txBox="1">
          <a:spLocks noChangeArrowheads="1"/>
        </xdr:cNvSpPr>
      </xdr:nvSpPr>
      <xdr:spPr bwMode="auto">
        <a:xfrm flipV="1">
          <a:off x="219075" y="98459925"/>
          <a:ext cx="238125" cy="66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144</xdr:row>
      <xdr:rowOff>0</xdr:rowOff>
    </xdr:from>
    <xdr:to>
      <xdr:col>0</xdr:col>
      <xdr:colOff>352425</xdr:colOff>
      <xdr:row>144</xdr:row>
      <xdr:rowOff>95250</xdr:rowOff>
    </xdr:to>
    <xdr:sp macro="" textlink="">
      <xdr:nvSpPr>
        <xdr:cNvPr id="103557" name="Text Box 80">
          <a:extLst>
            <a:ext uri="{FF2B5EF4-FFF2-40B4-BE49-F238E27FC236}">
              <a16:creationId xmlns="" xmlns:a16="http://schemas.microsoft.com/office/drawing/2014/main" id="{8DF7DD1F-AD5D-43CE-8004-D71CAF9AEAE0}"/>
            </a:ext>
          </a:extLst>
        </xdr:cNvPr>
        <xdr:cNvSpPr txBox="1">
          <a:spLocks noChangeArrowheads="1"/>
        </xdr:cNvSpPr>
      </xdr:nvSpPr>
      <xdr:spPr bwMode="auto">
        <a:xfrm>
          <a:off x="323850" y="9845992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144</xdr:row>
      <xdr:rowOff>0</xdr:rowOff>
    </xdr:from>
    <xdr:to>
      <xdr:col>0</xdr:col>
      <xdr:colOff>457200</xdr:colOff>
      <xdr:row>144</xdr:row>
      <xdr:rowOff>19050</xdr:rowOff>
    </xdr:to>
    <xdr:sp macro="" textlink="">
      <xdr:nvSpPr>
        <xdr:cNvPr id="103558" name="Text Box 81">
          <a:extLst>
            <a:ext uri="{FF2B5EF4-FFF2-40B4-BE49-F238E27FC236}">
              <a16:creationId xmlns="" xmlns:a16="http://schemas.microsoft.com/office/drawing/2014/main" id="{FFF3377E-B660-4A77-ABF4-CAB7911482D4}"/>
            </a:ext>
          </a:extLst>
        </xdr:cNvPr>
        <xdr:cNvSpPr txBox="1">
          <a:spLocks noChangeArrowheads="1"/>
        </xdr:cNvSpPr>
      </xdr:nvSpPr>
      <xdr:spPr bwMode="auto">
        <a:xfrm flipV="1">
          <a:off x="209550" y="98459925"/>
          <a:ext cx="247650" cy="190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144</xdr:row>
      <xdr:rowOff>0</xdr:rowOff>
    </xdr:from>
    <xdr:to>
      <xdr:col>0</xdr:col>
      <xdr:colOff>228600</xdr:colOff>
      <xdr:row>144</xdr:row>
      <xdr:rowOff>200025</xdr:rowOff>
    </xdr:to>
    <xdr:sp macro="" textlink="">
      <xdr:nvSpPr>
        <xdr:cNvPr id="103559" name="Text Box 83">
          <a:extLst>
            <a:ext uri="{FF2B5EF4-FFF2-40B4-BE49-F238E27FC236}">
              <a16:creationId xmlns="" xmlns:a16="http://schemas.microsoft.com/office/drawing/2014/main" id="{118FB539-E784-4B35-A966-736461F70369}"/>
            </a:ext>
          </a:extLst>
        </xdr:cNvPr>
        <xdr:cNvSpPr txBox="1">
          <a:spLocks noChangeArrowheads="1"/>
        </xdr:cNvSpPr>
      </xdr:nvSpPr>
      <xdr:spPr bwMode="auto">
        <a:xfrm>
          <a:off x="152400" y="98459925"/>
          <a:ext cx="76200" cy="200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144</xdr:row>
      <xdr:rowOff>0</xdr:rowOff>
    </xdr:from>
    <xdr:to>
      <xdr:col>0</xdr:col>
      <xdr:colOff>457200</xdr:colOff>
      <xdr:row>144</xdr:row>
      <xdr:rowOff>66675</xdr:rowOff>
    </xdr:to>
    <xdr:sp macro="" textlink="">
      <xdr:nvSpPr>
        <xdr:cNvPr id="103560" name="Text Box 84">
          <a:extLst>
            <a:ext uri="{FF2B5EF4-FFF2-40B4-BE49-F238E27FC236}">
              <a16:creationId xmlns="" xmlns:a16="http://schemas.microsoft.com/office/drawing/2014/main" id="{576A2CB1-AC3E-4B75-89E1-E59C00CCF943}"/>
            </a:ext>
          </a:extLst>
        </xdr:cNvPr>
        <xdr:cNvSpPr txBox="1">
          <a:spLocks noChangeArrowheads="1"/>
        </xdr:cNvSpPr>
      </xdr:nvSpPr>
      <xdr:spPr bwMode="auto">
        <a:xfrm flipV="1">
          <a:off x="219075" y="98459925"/>
          <a:ext cx="238125" cy="66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144</xdr:row>
      <xdr:rowOff>0</xdr:rowOff>
    </xdr:from>
    <xdr:to>
      <xdr:col>0</xdr:col>
      <xdr:colOff>352425</xdr:colOff>
      <xdr:row>144</xdr:row>
      <xdr:rowOff>95250</xdr:rowOff>
    </xdr:to>
    <xdr:sp macro="" textlink="">
      <xdr:nvSpPr>
        <xdr:cNvPr id="103561" name="Text Box 85">
          <a:extLst>
            <a:ext uri="{FF2B5EF4-FFF2-40B4-BE49-F238E27FC236}">
              <a16:creationId xmlns="" xmlns:a16="http://schemas.microsoft.com/office/drawing/2014/main" id="{4916DBCE-B7ED-4D7C-90EF-62105B4E06FE}"/>
            </a:ext>
          </a:extLst>
        </xdr:cNvPr>
        <xdr:cNvSpPr txBox="1">
          <a:spLocks noChangeArrowheads="1"/>
        </xdr:cNvSpPr>
      </xdr:nvSpPr>
      <xdr:spPr bwMode="auto">
        <a:xfrm>
          <a:off x="323850" y="9845992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144</xdr:row>
      <xdr:rowOff>0</xdr:rowOff>
    </xdr:from>
    <xdr:to>
      <xdr:col>0</xdr:col>
      <xdr:colOff>457200</xdr:colOff>
      <xdr:row>144</xdr:row>
      <xdr:rowOff>19050</xdr:rowOff>
    </xdr:to>
    <xdr:sp macro="" textlink="">
      <xdr:nvSpPr>
        <xdr:cNvPr id="103562" name="Text Box 86">
          <a:extLst>
            <a:ext uri="{FF2B5EF4-FFF2-40B4-BE49-F238E27FC236}">
              <a16:creationId xmlns="" xmlns:a16="http://schemas.microsoft.com/office/drawing/2014/main" id="{4DFC6D21-479C-4EE3-84A9-1284CC2F90F8}"/>
            </a:ext>
          </a:extLst>
        </xdr:cNvPr>
        <xdr:cNvSpPr txBox="1">
          <a:spLocks noChangeArrowheads="1"/>
        </xdr:cNvSpPr>
      </xdr:nvSpPr>
      <xdr:spPr bwMode="auto">
        <a:xfrm flipV="1">
          <a:off x="209550" y="98459925"/>
          <a:ext cx="247650" cy="190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144</xdr:row>
      <xdr:rowOff>0</xdr:rowOff>
    </xdr:from>
    <xdr:to>
      <xdr:col>0</xdr:col>
      <xdr:colOff>228600</xdr:colOff>
      <xdr:row>144</xdr:row>
      <xdr:rowOff>200025</xdr:rowOff>
    </xdr:to>
    <xdr:sp macro="" textlink="">
      <xdr:nvSpPr>
        <xdr:cNvPr id="103563" name="Text Box 88">
          <a:extLst>
            <a:ext uri="{FF2B5EF4-FFF2-40B4-BE49-F238E27FC236}">
              <a16:creationId xmlns="" xmlns:a16="http://schemas.microsoft.com/office/drawing/2014/main" id="{A40EBB38-4DCF-4121-ACB5-2A2FAB6093F5}"/>
            </a:ext>
          </a:extLst>
        </xdr:cNvPr>
        <xdr:cNvSpPr txBox="1">
          <a:spLocks noChangeArrowheads="1"/>
        </xdr:cNvSpPr>
      </xdr:nvSpPr>
      <xdr:spPr bwMode="auto">
        <a:xfrm>
          <a:off x="152400" y="98459925"/>
          <a:ext cx="76200" cy="200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144</xdr:row>
      <xdr:rowOff>0</xdr:rowOff>
    </xdr:from>
    <xdr:to>
      <xdr:col>0</xdr:col>
      <xdr:colOff>457200</xdr:colOff>
      <xdr:row>144</xdr:row>
      <xdr:rowOff>66675</xdr:rowOff>
    </xdr:to>
    <xdr:sp macro="" textlink="">
      <xdr:nvSpPr>
        <xdr:cNvPr id="103564" name="Text Box 89">
          <a:extLst>
            <a:ext uri="{FF2B5EF4-FFF2-40B4-BE49-F238E27FC236}">
              <a16:creationId xmlns="" xmlns:a16="http://schemas.microsoft.com/office/drawing/2014/main" id="{7D1FF626-C40E-4FA9-8E82-FE15F7E0BAD6}"/>
            </a:ext>
          </a:extLst>
        </xdr:cNvPr>
        <xdr:cNvSpPr txBox="1">
          <a:spLocks noChangeArrowheads="1"/>
        </xdr:cNvSpPr>
      </xdr:nvSpPr>
      <xdr:spPr bwMode="auto">
        <a:xfrm flipV="1">
          <a:off x="219075" y="98459925"/>
          <a:ext cx="238125" cy="66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144</xdr:row>
      <xdr:rowOff>0</xdr:rowOff>
    </xdr:from>
    <xdr:to>
      <xdr:col>0</xdr:col>
      <xdr:colOff>457200</xdr:colOff>
      <xdr:row>144</xdr:row>
      <xdr:rowOff>19050</xdr:rowOff>
    </xdr:to>
    <xdr:sp macro="" textlink="">
      <xdr:nvSpPr>
        <xdr:cNvPr id="103565" name="Text Box 91">
          <a:extLst>
            <a:ext uri="{FF2B5EF4-FFF2-40B4-BE49-F238E27FC236}">
              <a16:creationId xmlns="" xmlns:a16="http://schemas.microsoft.com/office/drawing/2014/main" id="{F5317A5B-5D57-471F-81CC-5368D3779DAD}"/>
            </a:ext>
          </a:extLst>
        </xdr:cNvPr>
        <xdr:cNvSpPr txBox="1">
          <a:spLocks noChangeArrowheads="1"/>
        </xdr:cNvSpPr>
      </xdr:nvSpPr>
      <xdr:spPr bwMode="auto">
        <a:xfrm flipV="1">
          <a:off x="209550" y="98459925"/>
          <a:ext cx="247650" cy="190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144</xdr:row>
      <xdr:rowOff>0</xdr:rowOff>
    </xdr:from>
    <xdr:to>
      <xdr:col>0</xdr:col>
      <xdr:colOff>228600</xdr:colOff>
      <xdr:row>144</xdr:row>
      <xdr:rowOff>200025</xdr:rowOff>
    </xdr:to>
    <xdr:sp macro="" textlink="">
      <xdr:nvSpPr>
        <xdr:cNvPr id="103566" name="Text Box 93">
          <a:extLst>
            <a:ext uri="{FF2B5EF4-FFF2-40B4-BE49-F238E27FC236}">
              <a16:creationId xmlns="" xmlns:a16="http://schemas.microsoft.com/office/drawing/2014/main" id="{F0E8F1E7-CAB0-499F-864B-CF9A85B44ECC}"/>
            </a:ext>
          </a:extLst>
        </xdr:cNvPr>
        <xdr:cNvSpPr txBox="1">
          <a:spLocks noChangeArrowheads="1"/>
        </xdr:cNvSpPr>
      </xdr:nvSpPr>
      <xdr:spPr bwMode="auto">
        <a:xfrm>
          <a:off x="152400" y="98459925"/>
          <a:ext cx="76200" cy="200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144</xdr:row>
      <xdr:rowOff>0</xdr:rowOff>
    </xdr:from>
    <xdr:to>
      <xdr:col>0</xdr:col>
      <xdr:colOff>457200</xdr:colOff>
      <xdr:row>144</xdr:row>
      <xdr:rowOff>66675</xdr:rowOff>
    </xdr:to>
    <xdr:sp macro="" textlink="">
      <xdr:nvSpPr>
        <xdr:cNvPr id="103567" name="Text Box 94">
          <a:extLst>
            <a:ext uri="{FF2B5EF4-FFF2-40B4-BE49-F238E27FC236}">
              <a16:creationId xmlns="" xmlns:a16="http://schemas.microsoft.com/office/drawing/2014/main" id="{C568EFE3-0428-4A2E-AE38-9CA7F4F60658}"/>
            </a:ext>
          </a:extLst>
        </xdr:cNvPr>
        <xdr:cNvSpPr txBox="1">
          <a:spLocks noChangeArrowheads="1"/>
        </xdr:cNvSpPr>
      </xdr:nvSpPr>
      <xdr:spPr bwMode="auto">
        <a:xfrm flipV="1">
          <a:off x="219075" y="98459925"/>
          <a:ext cx="238125" cy="66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144</xdr:row>
      <xdr:rowOff>0</xdr:rowOff>
    </xdr:from>
    <xdr:to>
      <xdr:col>0</xdr:col>
      <xdr:colOff>457200</xdr:colOff>
      <xdr:row>144</xdr:row>
      <xdr:rowOff>19050</xdr:rowOff>
    </xdr:to>
    <xdr:sp macro="" textlink="">
      <xdr:nvSpPr>
        <xdr:cNvPr id="103568" name="Text Box 96">
          <a:extLst>
            <a:ext uri="{FF2B5EF4-FFF2-40B4-BE49-F238E27FC236}">
              <a16:creationId xmlns="" xmlns:a16="http://schemas.microsoft.com/office/drawing/2014/main" id="{6C27C0DB-FA82-493E-B2CF-178C40ABEF49}"/>
            </a:ext>
          </a:extLst>
        </xdr:cNvPr>
        <xdr:cNvSpPr txBox="1">
          <a:spLocks noChangeArrowheads="1"/>
        </xdr:cNvSpPr>
      </xdr:nvSpPr>
      <xdr:spPr bwMode="auto">
        <a:xfrm flipV="1">
          <a:off x="209550" y="98459925"/>
          <a:ext cx="247650" cy="190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144</xdr:row>
      <xdr:rowOff>0</xdr:rowOff>
    </xdr:from>
    <xdr:to>
      <xdr:col>0</xdr:col>
      <xdr:colOff>228600</xdr:colOff>
      <xdr:row>144</xdr:row>
      <xdr:rowOff>200025</xdr:rowOff>
    </xdr:to>
    <xdr:sp macro="" textlink="">
      <xdr:nvSpPr>
        <xdr:cNvPr id="103569" name="Text Box 98">
          <a:extLst>
            <a:ext uri="{FF2B5EF4-FFF2-40B4-BE49-F238E27FC236}">
              <a16:creationId xmlns="" xmlns:a16="http://schemas.microsoft.com/office/drawing/2014/main" id="{74CD7A81-FDA3-4065-8D46-B94EFA1B92E2}"/>
            </a:ext>
          </a:extLst>
        </xdr:cNvPr>
        <xdr:cNvSpPr txBox="1">
          <a:spLocks noChangeArrowheads="1"/>
        </xdr:cNvSpPr>
      </xdr:nvSpPr>
      <xdr:spPr bwMode="auto">
        <a:xfrm>
          <a:off x="152400" y="98459925"/>
          <a:ext cx="76200" cy="200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144</xdr:row>
      <xdr:rowOff>0</xdr:rowOff>
    </xdr:from>
    <xdr:to>
      <xdr:col>0</xdr:col>
      <xdr:colOff>457200</xdr:colOff>
      <xdr:row>144</xdr:row>
      <xdr:rowOff>66675</xdr:rowOff>
    </xdr:to>
    <xdr:sp macro="" textlink="">
      <xdr:nvSpPr>
        <xdr:cNvPr id="103570" name="Text Box 99">
          <a:extLst>
            <a:ext uri="{FF2B5EF4-FFF2-40B4-BE49-F238E27FC236}">
              <a16:creationId xmlns="" xmlns:a16="http://schemas.microsoft.com/office/drawing/2014/main" id="{D30F6DBD-7A57-47D1-9ADC-B0E4765B8416}"/>
            </a:ext>
          </a:extLst>
        </xdr:cNvPr>
        <xdr:cNvSpPr txBox="1">
          <a:spLocks noChangeArrowheads="1"/>
        </xdr:cNvSpPr>
      </xdr:nvSpPr>
      <xdr:spPr bwMode="auto">
        <a:xfrm flipV="1">
          <a:off x="219075" y="98459925"/>
          <a:ext cx="238125" cy="66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144</xdr:row>
      <xdr:rowOff>0</xdr:rowOff>
    </xdr:from>
    <xdr:to>
      <xdr:col>0</xdr:col>
      <xdr:colOff>457200</xdr:colOff>
      <xdr:row>144</xdr:row>
      <xdr:rowOff>19050</xdr:rowOff>
    </xdr:to>
    <xdr:sp macro="" textlink="">
      <xdr:nvSpPr>
        <xdr:cNvPr id="103571" name="Text Box 101">
          <a:extLst>
            <a:ext uri="{FF2B5EF4-FFF2-40B4-BE49-F238E27FC236}">
              <a16:creationId xmlns="" xmlns:a16="http://schemas.microsoft.com/office/drawing/2014/main" id="{EB44BD61-6FA7-4404-BC2F-37AAB18B607C}"/>
            </a:ext>
          </a:extLst>
        </xdr:cNvPr>
        <xdr:cNvSpPr txBox="1">
          <a:spLocks noChangeArrowheads="1"/>
        </xdr:cNvSpPr>
      </xdr:nvSpPr>
      <xdr:spPr bwMode="auto">
        <a:xfrm flipV="1">
          <a:off x="209550" y="98459925"/>
          <a:ext cx="247650" cy="190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144</xdr:row>
      <xdr:rowOff>0</xdr:rowOff>
    </xdr:from>
    <xdr:to>
      <xdr:col>0</xdr:col>
      <xdr:colOff>228600</xdr:colOff>
      <xdr:row>144</xdr:row>
      <xdr:rowOff>200025</xdr:rowOff>
    </xdr:to>
    <xdr:sp macro="" textlink="">
      <xdr:nvSpPr>
        <xdr:cNvPr id="103572" name="Text Box 103">
          <a:extLst>
            <a:ext uri="{FF2B5EF4-FFF2-40B4-BE49-F238E27FC236}">
              <a16:creationId xmlns="" xmlns:a16="http://schemas.microsoft.com/office/drawing/2014/main" id="{C5D324E6-1AE8-4E67-BF65-329092B0E62F}"/>
            </a:ext>
          </a:extLst>
        </xdr:cNvPr>
        <xdr:cNvSpPr txBox="1">
          <a:spLocks noChangeArrowheads="1"/>
        </xdr:cNvSpPr>
      </xdr:nvSpPr>
      <xdr:spPr bwMode="auto">
        <a:xfrm>
          <a:off x="152400" y="98459925"/>
          <a:ext cx="76200" cy="200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145</xdr:row>
      <xdr:rowOff>0</xdr:rowOff>
    </xdr:from>
    <xdr:to>
      <xdr:col>0</xdr:col>
      <xdr:colOff>228600</xdr:colOff>
      <xdr:row>145</xdr:row>
      <xdr:rowOff>647700</xdr:rowOff>
    </xdr:to>
    <xdr:sp macro="" textlink="">
      <xdr:nvSpPr>
        <xdr:cNvPr id="103573" name="Text Box 8">
          <a:extLst>
            <a:ext uri="{FF2B5EF4-FFF2-40B4-BE49-F238E27FC236}">
              <a16:creationId xmlns="" xmlns:a16="http://schemas.microsoft.com/office/drawing/2014/main" id="{10E5E47E-3F42-4885-9C67-67D05AFA10DF}"/>
            </a:ext>
          </a:extLst>
        </xdr:cNvPr>
        <xdr:cNvSpPr txBox="1">
          <a:spLocks noChangeArrowheads="1"/>
        </xdr:cNvSpPr>
      </xdr:nvSpPr>
      <xdr:spPr bwMode="auto">
        <a:xfrm>
          <a:off x="152400" y="101136450"/>
          <a:ext cx="76200" cy="647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145</xdr:row>
      <xdr:rowOff>0</xdr:rowOff>
    </xdr:from>
    <xdr:to>
      <xdr:col>0</xdr:col>
      <xdr:colOff>457200</xdr:colOff>
      <xdr:row>145</xdr:row>
      <xdr:rowOff>647700</xdr:rowOff>
    </xdr:to>
    <xdr:sp macro="" textlink="">
      <xdr:nvSpPr>
        <xdr:cNvPr id="103574" name="Text Box 9">
          <a:extLst>
            <a:ext uri="{FF2B5EF4-FFF2-40B4-BE49-F238E27FC236}">
              <a16:creationId xmlns="" xmlns:a16="http://schemas.microsoft.com/office/drawing/2014/main" id="{465576E6-A90E-46C5-A3A0-DEA89B8C115B}"/>
            </a:ext>
          </a:extLst>
        </xdr:cNvPr>
        <xdr:cNvSpPr txBox="1">
          <a:spLocks noChangeArrowheads="1"/>
        </xdr:cNvSpPr>
      </xdr:nvSpPr>
      <xdr:spPr bwMode="auto">
        <a:xfrm flipV="1">
          <a:off x="219075" y="101136450"/>
          <a:ext cx="238125" cy="647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145</xdr:row>
      <xdr:rowOff>0</xdr:rowOff>
    </xdr:from>
    <xdr:to>
      <xdr:col>0</xdr:col>
      <xdr:colOff>457200</xdr:colOff>
      <xdr:row>145</xdr:row>
      <xdr:rowOff>28575</xdr:rowOff>
    </xdr:to>
    <xdr:sp macro="" textlink="">
      <xdr:nvSpPr>
        <xdr:cNvPr id="103575" name="Text Box 32">
          <a:extLst>
            <a:ext uri="{FF2B5EF4-FFF2-40B4-BE49-F238E27FC236}">
              <a16:creationId xmlns="" xmlns:a16="http://schemas.microsoft.com/office/drawing/2014/main" id="{8A12846A-0A85-45C0-A41C-B410DE0D5268}"/>
            </a:ext>
          </a:extLst>
        </xdr:cNvPr>
        <xdr:cNvSpPr txBox="1">
          <a:spLocks noChangeArrowheads="1"/>
        </xdr:cNvSpPr>
      </xdr:nvSpPr>
      <xdr:spPr bwMode="auto">
        <a:xfrm flipV="1">
          <a:off x="209550" y="101136450"/>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145</xdr:row>
      <xdr:rowOff>0</xdr:rowOff>
    </xdr:from>
    <xdr:to>
      <xdr:col>0</xdr:col>
      <xdr:colOff>228600</xdr:colOff>
      <xdr:row>145</xdr:row>
      <xdr:rowOff>647700</xdr:rowOff>
    </xdr:to>
    <xdr:sp macro="" textlink="">
      <xdr:nvSpPr>
        <xdr:cNvPr id="103576" name="Text Box 40">
          <a:extLst>
            <a:ext uri="{FF2B5EF4-FFF2-40B4-BE49-F238E27FC236}">
              <a16:creationId xmlns="" xmlns:a16="http://schemas.microsoft.com/office/drawing/2014/main" id="{40CA8A47-A1DD-4A9E-9789-9846478A2F61}"/>
            </a:ext>
          </a:extLst>
        </xdr:cNvPr>
        <xdr:cNvSpPr txBox="1">
          <a:spLocks noChangeArrowheads="1"/>
        </xdr:cNvSpPr>
      </xdr:nvSpPr>
      <xdr:spPr bwMode="auto">
        <a:xfrm>
          <a:off x="152400" y="101136450"/>
          <a:ext cx="76200" cy="647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145</xdr:row>
      <xdr:rowOff>0</xdr:rowOff>
    </xdr:from>
    <xdr:to>
      <xdr:col>0</xdr:col>
      <xdr:colOff>457200</xdr:colOff>
      <xdr:row>145</xdr:row>
      <xdr:rowOff>647700</xdr:rowOff>
    </xdr:to>
    <xdr:sp macro="" textlink="">
      <xdr:nvSpPr>
        <xdr:cNvPr id="103577" name="Text Box 41">
          <a:extLst>
            <a:ext uri="{FF2B5EF4-FFF2-40B4-BE49-F238E27FC236}">
              <a16:creationId xmlns="" xmlns:a16="http://schemas.microsoft.com/office/drawing/2014/main" id="{E22B1668-CB70-44A2-B7F6-9299A85F90BD}"/>
            </a:ext>
          </a:extLst>
        </xdr:cNvPr>
        <xdr:cNvSpPr txBox="1">
          <a:spLocks noChangeArrowheads="1"/>
        </xdr:cNvSpPr>
      </xdr:nvSpPr>
      <xdr:spPr bwMode="auto">
        <a:xfrm flipV="1">
          <a:off x="219075" y="101136450"/>
          <a:ext cx="238125" cy="647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145</xdr:row>
      <xdr:rowOff>0</xdr:rowOff>
    </xdr:from>
    <xdr:to>
      <xdr:col>0</xdr:col>
      <xdr:colOff>457200</xdr:colOff>
      <xdr:row>145</xdr:row>
      <xdr:rowOff>28575</xdr:rowOff>
    </xdr:to>
    <xdr:sp macro="" textlink="">
      <xdr:nvSpPr>
        <xdr:cNvPr id="103578" name="Text Box 43">
          <a:extLst>
            <a:ext uri="{FF2B5EF4-FFF2-40B4-BE49-F238E27FC236}">
              <a16:creationId xmlns="" xmlns:a16="http://schemas.microsoft.com/office/drawing/2014/main" id="{C53892C9-5C33-42EA-8FD4-5C2B97BF331D}"/>
            </a:ext>
          </a:extLst>
        </xdr:cNvPr>
        <xdr:cNvSpPr txBox="1">
          <a:spLocks noChangeArrowheads="1"/>
        </xdr:cNvSpPr>
      </xdr:nvSpPr>
      <xdr:spPr bwMode="auto">
        <a:xfrm flipV="1">
          <a:off x="209550" y="101136450"/>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145</xdr:row>
      <xdr:rowOff>0</xdr:rowOff>
    </xdr:from>
    <xdr:to>
      <xdr:col>0</xdr:col>
      <xdr:colOff>228600</xdr:colOff>
      <xdr:row>145</xdr:row>
      <xdr:rowOff>647700</xdr:rowOff>
    </xdr:to>
    <xdr:sp macro="" textlink="">
      <xdr:nvSpPr>
        <xdr:cNvPr id="103579" name="Text Box 48">
          <a:extLst>
            <a:ext uri="{FF2B5EF4-FFF2-40B4-BE49-F238E27FC236}">
              <a16:creationId xmlns="" xmlns:a16="http://schemas.microsoft.com/office/drawing/2014/main" id="{CFF7C567-8DED-4233-B71B-E80E20B346F8}"/>
            </a:ext>
          </a:extLst>
        </xdr:cNvPr>
        <xdr:cNvSpPr txBox="1">
          <a:spLocks noChangeArrowheads="1"/>
        </xdr:cNvSpPr>
      </xdr:nvSpPr>
      <xdr:spPr bwMode="auto">
        <a:xfrm>
          <a:off x="152400" y="101136450"/>
          <a:ext cx="76200" cy="647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145</xdr:row>
      <xdr:rowOff>0</xdr:rowOff>
    </xdr:from>
    <xdr:to>
      <xdr:col>0</xdr:col>
      <xdr:colOff>457200</xdr:colOff>
      <xdr:row>145</xdr:row>
      <xdr:rowOff>647700</xdr:rowOff>
    </xdr:to>
    <xdr:sp macro="" textlink="">
      <xdr:nvSpPr>
        <xdr:cNvPr id="103580" name="Text Box 49">
          <a:extLst>
            <a:ext uri="{FF2B5EF4-FFF2-40B4-BE49-F238E27FC236}">
              <a16:creationId xmlns="" xmlns:a16="http://schemas.microsoft.com/office/drawing/2014/main" id="{B5B31262-56A9-4A40-ABC5-A57AEE007A9F}"/>
            </a:ext>
          </a:extLst>
        </xdr:cNvPr>
        <xdr:cNvSpPr txBox="1">
          <a:spLocks noChangeArrowheads="1"/>
        </xdr:cNvSpPr>
      </xdr:nvSpPr>
      <xdr:spPr bwMode="auto">
        <a:xfrm flipV="1">
          <a:off x="219075" y="101136450"/>
          <a:ext cx="238125" cy="647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145</xdr:row>
      <xdr:rowOff>0</xdr:rowOff>
    </xdr:from>
    <xdr:to>
      <xdr:col>0</xdr:col>
      <xdr:colOff>457200</xdr:colOff>
      <xdr:row>145</xdr:row>
      <xdr:rowOff>28575</xdr:rowOff>
    </xdr:to>
    <xdr:sp macro="" textlink="">
      <xdr:nvSpPr>
        <xdr:cNvPr id="103581" name="Text Box 51">
          <a:extLst>
            <a:ext uri="{FF2B5EF4-FFF2-40B4-BE49-F238E27FC236}">
              <a16:creationId xmlns="" xmlns:a16="http://schemas.microsoft.com/office/drawing/2014/main" id="{B225840E-FBED-47E9-809F-272D6C7458C9}"/>
            </a:ext>
          </a:extLst>
        </xdr:cNvPr>
        <xdr:cNvSpPr txBox="1">
          <a:spLocks noChangeArrowheads="1"/>
        </xdr:cNvSpPr>
      </xdr:nvSpPr>
      <xdr:spPr bwMode="auto">
        <a:xfrm flipV="1">
          <a:off x="209550" y="101136450"/>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145</xdr:row>
      <xdr:rowOff>0</xdr:rowOff>
    </xdr:from>
    <xdr:to>
      <xdr:col>0</xdr:col>
      <xdr:colOff>228600</xdr:colOff>
      <xdr:row>145</xdr:row>
      <xdr:rowOff>647700</xdr:rowOff>
    </xdr:to>
    <xdr:sp macro="" textlink="">
      <xdr:nvSpPr>
        <xdr:cNvPr id="103582" name="Text Box 53">
          <a:extLst>
            <a:ext uri="{FF2B5EF4-FFF2-40B4-BE49-F238E27FC236}">
              <a16:creationId xmlns="" xmlns:a16="http://schemas.microsoft.com/office/drawing/2014/main" id="{327623E1-961F-4DDC-8568-F5B52389C6C1}"/>
            </a:ext>
          </a:extLst>
        </xdr:cNvPr>
        <xdr:cNvSpPr txBox="1">
          <a:spLocks noChangeArrowheads="1"/>
        </xdr:cNvSpPr>
      </xdr:nvSpPr>
      <xdr:spPr bwMode="auto">
        <a:xfrm>
          <a:off x="152400" y="101136450"/>
          <a:ext cx="76200" cy="647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145</xdr:row>
      <xdr:rowOff>0</xdr:rowOff>
    </xdr:from>
    <xdr:to>
      <xdr:col>0</xdr:col>
      <xdr:colOff>457200</xdr:colOff>
      <xdr:row>145</xdr:row>
      <xdr:rowOff>647700</xdr:rowOff>
    </xdr:to>
    <xdr:sp macro="" textlink="">
      <xdr:nvSpPr>
        <xdr:cNvPr id="103583" name="Text Box 54">
          <a:extLst>
            <a:ext uri="{FF2B5EF4-FFF2-40B4-BE49-F238E27FC236}">
              <a16:creationId xmlns="" xmlns:a16="http://schemas.microsoft.com/office/drawing/2014/main" id="{B4A30FD7-EE7F-4206-8122-81684F5CE1D1}"/>
            </a:ext>
          </a:extLst>
        </xdr:cNvPr>
        <xdr:cNvSpPr txBox="1">
          <a:spLocks noChangeArrowheads="1"/>
        </xdr:cNvSpPr>
      </xdr:nvSpPr>
      <xdr:spPr bwMode="auto">
        <a:xfrm flipV="1">
          <a:off x="219075" y="101136450"/>
          <a:ext cx="238125" cy="647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145</xdr:row>
      <xdr:rowOff>0</xdr:rowOff>
    </xdr:from>
    <xdr:to>
      <xdr:col>0</xdr:col>
      <xdr:colOff>228600</xdr:colOff>
      <xdr:row>145</xdr:row>
      <xdr:rowOff>647700</xdr:rowOff>
    </xdr:to>
    <xdr:sp macro="" textlink="">
      <xdr:nvSpPr>
        <xdr:cNvPr id="103584" name="Text Box 58">
          <a:extLst>
            <a:ext uri="{FF2B5EF4-FFF2-40B4-BE49-F238E27FC236}">
              <a16:creationId xmlns="" xmlns:a16="http://schemas.microsoft.com/office/drawing/2014/main" id="{B5C2464E-3F5B-4FB7-B8DB-7FB6E02478C0}"/>
            </a:ext>
          </a:extLst>
        </xdr:cNvPr>
        <xdr:cNvSpPr txBox="1">
          <a:spLocks noChangeArrowheads="1"/>
        </xdr:cNvSpPr>
      </xdr:nvSpPr>
      <xdr:spPr bwMode="auto">
        <a:xfrm>
          <a:off x="152400" y="101136450"/>
          <a:ext cx="76200" cy="647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145</xdr:row>
      <xdr:rowOff>0</xdr:rowOff>
    </xdr:from>
    <xdr:to>
      <xdr:col>0</xdr:col>
      <xdr:colOff>228600</xdr:colOff>
      <xdr:row>145</xdr:row>
      <xdr:rowOff>647700</xdr:rowOff>
    </xdr:to>
    <xdr:sp macro="" textlink="">
      <xdr:nvSpPr>
        <xdr:cNvPr id="103585" name="Text Box 68">
          <a:extLst>
            <a:ext uri="{FF2B5EF4-FFF2-40B4-BE49-F238E27FC236}">
              <a16:creationId xmlns="" xmlns:a16="http://schemas.microsoft.com/office/drawing/2014/main" id="{68FF6865-AC4F-4088-9F8F-C7F1B8EFEAF4}"/>
            </a:ext>
          </a:extLst>
        </xdr:cNvPr>
        <xdr:cNvSpPr txBox="1">
          <a:spLocks noChangeArrowheads="1"/>
        </xdr:cNvSpPr>
      </xdr:nvSpPr>
      <xdr:spPr bwMode="auto">
        <a:xfrm>
          <a:off x="152400" y="101136450"/>
          <a:ext cx="76200" cy="647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145</xdr:row>
      <xdr:rowOff>0</xdr:rowOff>
    </xdr:from>
    <xdr:to>
      <xdr:col>0</xdr:col>
      <xdr:colOff>457200</xdr:colOff>
      <xdr:row>145</xdr:row>
      <xdr:rowOff>647700</xdr:rowOff>
    </xdr:to>
    <xdr:sp macro="" textlink="">
      <xdr:nvSpPr>
        <xdr:cNvPr id="103586" name="Text Box 69">
          <a:extLst>
            <a:ext uri="{FF2B5EF4-FFF2-40B4-BE49-F238E27FC236}">
              <a16:creationId xmlns="" xmlns:a16="http://schemas.microsoft.com/office/drawing/2014/main" id="{660B72F6-C4B2-46DB-8707-7FE3A476050F}"/>
            </a:ext>
          </a:extLst>
        </xdr:cNvPr>
        <xdr:cNvSpPr txBox="1">
          <a:spLocks noChangeArrowheads="1"/>
        </xdr:cNvSpPr>
      </xdr:nvSpPr>
      <xdr:spPr bwMode="auto">
        <a:xfrm flipV="1">
          <a:off x="219075" y="101136450"/>
          <a:ext cx="238125" cy="647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145</xdr:row>
      <xdr:rowOff>0</xdr:rowOff>
    </xdr:from>
    <xdr:to>
      <xdr:col>0</xdr:col>
      <xdr:colOff>457200</xdr:colOff>
      <xdr:row>145</xdr:row>
      <xdr:rowOff>28575</xdr:rowOff>
    </xdr:to>
    <xdr:sp macro="" textlink="">
      <xdr:nvSpPr>
        <xdr:cNvPr id="103587" name="Text Box 71">
          <a:extLst>
            <a:ext uri="{FF2B5EF4-FFF2-40B4-BE49-F238E27FC236}">
              <a16:creationId xmlns="" xmlns:a16="http://schemas.microsoft.com/office/drawing/2014/main" id="{DC2A6531-B68D-428F-A6AB-4772F9F31213}"/>
            </a:ext>
          </a:extLst>
        </xdr:cNvPr>
        <xdr:cNvSpPr txBox="1">
          <a:spLocks noChangeArrowheads="1"/>
        </xdr:cNvSpPr>
      </xdr:nvSpPr>
      <xdr:spPr bwMode="auto">
        <a:xfrm flipV="1">
          <a:off x="209550" y="101136450"/>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145</xdr:row>
      <xdr:rowOff>0</xdr:rowOff>
    </xdr:from>
    <xdr:to>
      <xdr:col>0</xdr:col>
      <xdr:colOff>457200</xdr:colOff>
      <xdr:row>145</xdr:row>
      <xdr:rowOff>647700</xdr:rowOff>
    </xdr:to>
    <xdr:sp macro="" textlink="">
      <xdr:nvSpPr>
        <xdr:cNvPr id="103588" name="Text Box 74">
          <a:extLst>
            <a:ext uri="{FF2B5EF4-FFF2-40B4-BE49-F238E27FC236}">
              <a16:creationId xmlns="" xmlns:a16="http://schemas.microsoft.com/office/drawing/2014/main" id="{250DEC26-D208-4266-861A-BE6C1ADB7C5D}"/>
            </a:ext>
          </a:extLst>
        </xdr:cNvPr>
        <xdr:cNvSpPr txBox="1">
          <a:spLocks noChangeArrowheads="1"/>
        </xdr:cNvSpPr>
      </xdr:nvSpPr>
      <xdr:spPr bwMode="auto">
        <a:xfrm flipV="1">
          <a:off x="219075" y="101136450"/>
          <a:ext cx="238125" cy="647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145</xdr:row>
      <xdr:rowOff>0</xdr:rowOff>
    </xdr:from>
    <xdr:to>
      <xdr:col>0</xdr:col>
      <xdr:colOff>457200</xdr:colOff>
      <xdr:row>145</xdr:row>
      <xdr:rowOff>28575</xdr:rowOff>
    </xdr:to>
    <xdr:sp macro="" textlink="">
      <xdr:nvSpPr>
        <xdr:cNvPr id="103589" name="Text Box 76">
          <a:extLst>
            <a:ext uri="{FF2B5EF4-FFF2-40B4-BE49-F238E27FC236}">
              <a16:creationId xmlns="" xmlns:a16="http://schemas.microsoft.com/office/drawing/2014/main" id="{0F49C5D8-2359-43E0-99A2-38F4FD5DDE32}"/>
            </a:ext>
          </a:extLst>
        </xdr:cNvPr>
        <xdr:cNvSpPr txBox="1">
          <a:spLocks noChangeArrowheads="1"/>
        </xdr:cNvSpPr>
      </xdr:nvSpPr>
      <xdr:spPr bwMode="auto">
        <a:xfrm flipV="1">
          <a:off x="209550" y="101136450"/>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10</xdr:col>
      <xdr:colOff>57150</xdr:colOff>
      <xdr:row>144</xdr:row>
      <xdr:rowOff>847725</xdr:rowOff>
    </xdr:from>
    <xdr:to>
      <xdr:col>10</xdr:col>
      <xdr:colOff>295275</xdr:colOff>
      <xdr:row>144</xdr:row>
      <xdr:rowOff>1495425</xdr:rowOff>
    </xdr:to>
    <xdr:sp macro="" textlink="">
      <xdr:nvSpPr>
        <xdr:cNvPr id="103590" name="Text Box 79">
          <a:extLst>
            <a:ext uri="{FF2B5EF4-FFF2-40B4-BE49-F238E27FC236}">
              <a16:creationId xmlns="" xmlns:a16="http://schemas.microsoft.com/office/drawing/2014/main" id="{734B2973-6DF5-4BF4-997C-50471EADB48A}"/>
            </a:ext>
          </a:extLst>
        </xdr:cNvPr>
        <xdr:cNvSpPr txBox="1">
          <a:spLocks noChangeArrowheads="1"/>
        </xdr:cNvSpPr>
      </xdr:nvSpPr>
      <xdr:spPr bwMode="auto">
        <a:xfrm flipV="1">
          <a:off x="9801225" y="99307650"/>
          <a:ext cx="238125" cy="647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145</xdr:row>
      <xdr:rowOff>0</xdr:rowOff>
    </xdr:from>
    <xdr:to>
      <xdr:col>0</xdr:col>
      <xdr:colOff>457200</xdr:colOff>
      <xdr:row>145</xdr:row>
      <xdr:rowOff>28575</xdr:rowOff>
    </xdr:to>
    <xdr:sp macro="" textlink="">
      <xdr:nvSpPr>
        <xdr:cNvPr id="103591" name="Text Box 81">
          <a:extLst>
            <a:ext uri="{FF2B5EF4-FFF2-40B4-BE49-F238E27FC236}">
              <a16:creationId xmlns="" xmlns:a16="http://schemas.microsoft.com/office/drawing/2014/main" id="{F3DA3405-7055-4232-8DF7-0388EF310B0C}"/>
            </a:ext>
          </a:extLst>
        </xdr:cNvPr>
        <xdr:cNvSpPr txBox="1">
          <a:spLocks noChangeArrowheads="1"/>
        </xdr:cNvSpPr>
      </xdr:nvSpPr>
      <xdr:spPr bwMode="auto">
        <a:xfrm flipV="1">
          <a:off x="209550" y="101136450"/>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9</xdr:col>
      <xdr:colOff>171450</xdr:colOff>
      <xdr:row>146</xdr:row>
      <xdr:rowOff>314325</xdr:rowOff>
    </xdr:from>
    <xdr:to>
      <xdr:col>9</xdr:col>
      <xdr:colOff>409575</xdr:colOff>
      <xdr:row>146</xdr:row>
      <xdr:rowOff>1295400</xdr:rowOff>
    </xdr:to>
    <xdr:sp macro="" textlink="">
      <xdr:nvSpPr>
        <xdr:cNvPr id="103592" name="Text Box 84">
          <a:extLst>
            <a:ext uri="{FF2B5EF4-FFF2-40B4-BE49-F238E27FC236}">
              <a16:creationId xmlns="" xmlns:a16="http://schemas.microsoft.com/office/drawing/2014/main" id="{D81F4BAE-9954-4E23-9138-7F31149FF078}"/>
            </a:ext>
          </a:extLst>
        </xdr:cNvPr>
        <xdr:cNvSpPr txBox="1">
          <a:spLocks noChangeArrowheads="1"/>
        </xdr:cNvSpPr>
      </xdr:nvSpPr>
      <xdr:spPr bwMode="auto">
        <a:xfrm flipV="1">
          <a:off x="9305925" y="104775000"/>
          <a:ext cx="238125"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145</xdr:row>
      <xdr:rowOff>0</xdr:rowOff>
    </xdr:from>
    <xdr:to>
      <xdr:col>0</xdr:col>
      <xdr:colOff>457200</xdr:colOff>
      <xdr:row>145</xdr:row>
      <xdr:rowOff>28575</xdr:rowOff>
    </xdr:to>
    <xdr:sp macro="" textlink="">
      <xdr:nvSpPr>
        <xdr:cNvPr id="103593" name="Text Box 86">
          <a:extLst>
            <a:ext uri="{FF2B5EF4-FFF2-40B4-BE49-F238E27FC236}">
              <a16:creationId xmlns="" xmlns:a16="http://schemas.microsoft.com/office/drawing/2014/main" id="{2A77C296-F1D7-4CB4-BD5D-3C97BF213114}"/>
            </a:ext>
          </a:extLst>
        </xdr:cNvPr>
        <xdr:cNvSpPr txBox="1">
          <a:spLocks noChangeArrowheads="1"/>
        </xdr:cNvSpPr>
      </xdr:nvSpPr>
      <xdr:spPr bwMode="auto">
        <a:xfrm flipV="1">
          <a:off x="209550" y="101136450"/>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145</xdr:row>
      <xdr:rowOff>0</xdr:rowOff>
    </xdr:from>
    <xdr:to>
      <xdr:col>0</xdr:col>
      <xdr:colOff>457200</xdr:colOff>
      <xdr:row>145</xdr:row>
      <xdr:rowOff>28575</xdr:rowOff>
    </xdr:to>
    <xdr:sp macro="" textlink="">
      <xdr:nvSpPr>
        <xdr:cNvPr id="103594" name="Text Box 91">
          <a:extLst>
            <a:ext uri="{FF2B5EF4-FFF2-40B4-BE49-F238E27FC236}">
              <a16:creationId xmlns="" xmlns:a16="http://schemas.microsoft.com/office/drawing/2014/main" id="{CF613C7E-9911-4BE1-A1AA-ED94922AAC13}"/>
            </a:ext>
          </a:extLst>
        </xdr:cNvPr>
        <xdr:cNvSpPr txBox="1">
          <a:spLocks noChangeArrowheads="1"/>
        </xdr:cNvSpPr>
      </xdr:nvSpPr>
      <xdr:spPr bwMode="auto">
        <a:xfrm flipV="1">
          <a:off x="209550" y="101136450"/>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209550</xdr:colOff>
      <xdr:row>145</xdr:row>
      <xdr:rowOff>0</xdr:rowOff>
    </xdr:from>
    <xdr:to>
      <xdr:col>0</xdr:col>
      <xdr:colOff>457200</xdr:colOff>
      <xdr:row>145</xdr:row>
      <xdr:rowOff>28575</xdr:rowOff>
    </xdr:to>
    <xdr:sp macro="" textlink="">
      <xdr:nvSpPr>
        <xdr:cNvPr id="103595" name="Text Box 96">
          <a:extLst>
            <a:ext uri="{FF2B5EF4-FFF2-40B4-BE49-F238E27FC236}">
              <a16:creationId xmlns="" xmlns:a16="http://schemas.microsoft.com/office/drawing/2014/main" id="{04ECA810-AE6E-4EB8-89C7-5699407782E2}"/>
            </a:ext>
          </a:extLst>
        </xdr:cNvPr>
        <xdr:cNvSpPr txBox="1">
          <a:spLocks noChangeArrowheads="1"/>
        </xdr:cNvSpPr>
      </xdr:nvSpPr>
      <xdr:spPr bwMode="auto">
        <a:xfrm flipV="1">
          <a:off x="209550" y="101136450"/>
          <a:ext cx="247650" cy="28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7</xdr:col>
      <xdr:colOff>533400</xdr:colOff>
      <xdr:row>145</xdr:row>
      <xdr:rowOff>476250</xdr:rowOff>
    </xdr:from>
    <xdr:to>
      <xdr:col>7</xdr:col>
      <xdr:colOff>609600</xdr:colOff>
      <xdr:row>145</xdr:row>
      <xdr:rowOff>1504950</xdr:rowOff>
    </xdr:to>
    <xdr:sp macro="" textlink="">
      <xdr:nvSpPr>
        <xdr:cNvPr id="103596" name="Text Box 108">
          <a:extLst>
            <a:ext uri="{FF2B5EF4-FFF2-40B4-BE49-F238E27FC236}">
              <a16:creationId xmlns="" xmlns:a16="http://schemas.microsoft.com/office/drawing/2014/main" id="{F82EA2FC-9101-4DFC-B163-555562E57283}"/>
            </a:ext>
          </a:extLst>
        </xdr:cNvPr>
        <xdr:cNvSpPr txBox="1">
          <a:spLocks noChangeArrowheads="1"/>
        </xdr:cNvSpPr>
      </xdr:nvSpPr>
      <xdr:spPr bwMode="auto">
        <a:xfrm>
          <a:off x="8448675" y="101612700"/>
          <a:ext cx="76200" cy="1028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2867025</xdr:colOff>
      <xdr:row>147</xdr:row>
      <xdr:rowOff>47625</xdr:rowOff>
    </xdr:from>
    <xdr:to>
      <xdr:col>1</xdr:col>
      <xdr:colOff>2943225</xdr:colOff>
      <xdr:row>147</xdr:row>
      <xdr:rowOff>647700</xdr:rowOff>
    </xdr:to>
    <xdr:sp macro="" textlink="">
      <xdr:nvSpPr>
        <xdr:cNvPr id="103597" name="Text Box 113">
          <a:extLst>
            <a:ext uri="{FF2B5EF4-FFF2-40B4-BE49-F238E27FC236}">
              <a16:creationId xmlns="" xmlns:a16="http://schemas.microsoft.com/office/drawing/2014/main" id="{204506C8-B85D-4CCE-A0DC-61A4EDFD349D}"/>
            </a:ext>
          </a:extLst>
        </xdr:cNvPr>
        <xdr:cNvSpPr txBox="1">
          <a:spLocks noChangeArrowheads="1"/>
        </xdr:cNvSpPr>
      </xdr:nvSpPr>
      <xdr:spPr bwMode="auto">
        <a:xfrm>
          <a:off x="3352800" y="107299125"/>
          <a:ext cx="76200" cy="600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1638300</xdr:colOff>
      <xdr:row>0</xdr:row>
      <xdr:rowOff>95250</xdr:rowOff>
    </xdr:from>
    <xdr:to>
      <xdr:col>5</xdr:col>
      <xdr:colOff>1914525</xdr:colOff>
      <xdr:row>0</xdr:row>
      <xdr:rowOff>666750</xdr:rowOff>
    </xdr:to>
    <xdr:sp macro="" textlink="">
      <xdr:nvSpPr>
        <xdr:cNvPr id="57033" name="Text Box 9929">
          <a:extLst>
            <a:ext uri="{FF2B5EF4-FFF2-40B4-BE49-F238E27FC236}">
              <a16:creationId xmlns="" xmlns:a16="http://schemas.microsoft.com/office/drawing/2014/main" id="{D02DE5F6-B6C6-49FA-BBA1-54B9A70DA573}"/>
            </a:ext>
          </a:extLst>
        </xdr:cNvPr>
        <xdr:cNvSpPr txBox="1">
          <a:spLocks noChangeArrowheads="1"/>
        </xdr:cNvSpPr>
      </xdr:nvSpPr>
      <xdr:spPr bwMode="auto">
        <a:xfrm>
          <a:off x="2124075" y="95250"/>
          <a:ext cx="5095875" cy="5715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t-PT" sz="1100" b="1" i="0" u="none" strike="noStrike" baseline="0">
              <a:solidFill>
                <a:srgbClr val="000000"/>
              </a:solidFill>
              <a:latin typeface="Arial Narrow"/>
            </a:rPr>
            <a:t>"(ITI) ARRANJOS EXTERIORES DA ÁREA ENVOLVENTE AO CASTELO  E PRINCIPAIS ACESSOS (LARGO DE SÃO PEDRO)"  </a:t>
          </a:r>
          <a:endParaRPr lang="pt-PT" sz="1000" b="0" i="0" u="none" strike="noStrike" baseline="0">
            <a:solidFill>
              <a:srgbClr val="000000"/>
            </a:solidFill>
            <a:latin typeface="Times New Roman"/>
            <a:cs typeface="Times New Roman"/>
          </a:endParaRPr>
        </a:p>
        <a:p>
          <a:pPr algn="l" rtl="0">
            <a:defRPr sz="1000"/>
          </a:pPr>
          <a:r>
            <a:rPr lang="pt-PT" sz="1000" b="0" i="0" u="none" strike="noStrike" baseline="0">
              <a:solidFill>
                <a:srgbClr val="000000"/>
              </a:solidFill>
              <a:latin typeface="Times New Roman"/>
              <a:cs typeface="Times New Roman"/>
            </a:rPr>
            <a:t> </a:t>
          </a:r>
        </a:p>
      </xdr:txBody>
    </xdr:sp>
    <xdr:clientData/>
  </xdr:twoCellAnchor>
  <xdr:twoCellAnchor editAs="oneCell">
    <xdr:from>
      <xdr:col>0</xdr:col>
      <xdr:colOff>152400</xdr:colOff>
      <xdr:row>148</xdr:row>
      <xdr:rowOff>0</xdr:rowOff>
    </xdr:from>
    <xdr:to>
      <xdr:col>0</xdr:col>
      <xdr:colOff>228600</xdr:colOff>
      <xdr:row>150</xdr:row>
      <xdr:rowOff>495300</xdr:rowOff>
    </xdr:to>
    <xdr:sp macro="" textlink="">
      <xdr:nvSpPr>
        <xdr:cNvPr id="103600" name="Text Box 8">
          <a:extLst>
            <a:ext uri="{FF2B5EF4-FFF2-40B4-BE49-F238E27FC236}">
              <a16:creationId xmlns="" xmlns:a16="http://schemas.microsoft.com/office/drawing/2014/main" id="{CB53EEC0-524B-4399-B1FC-02078AC4AF8F}"/>
            </a:ext>
          </a:extLst>
        </xdr:cNvPr>
        <xdr:cNvSpPr txBox="1">
          <a:spLocks noChangeArrowheads="1"/>
        </xdr:cNvSpPr>
      </xdr:nvSpPr>
      <xdr:spPr bwMode="auto">
        <a:xfrm>
          <a:off x="152400" y="111299625"/>
          <a:ext cx="76200"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495300</xdr:rowOff>
    </xdr:to>
    <xdr:sp macro="" textlink="">
      <xdr:nvSpPr>
        <xdr:cNvPr id="103601" name="Text Box 9">
          <a:extLst>
            <a:ext uri="{FF2B5EF4-FFF2-40B4-BE49-F238E27FC236}">
              <a16:creationId xmlns="" xmlns:a16="http://schemas.microsoft.com/office/drawing/2014/main" id="{39ED64DE-FC9D-43B6-9C40-9F409C16CFED}"/>
            </a:ext>
          </a:extLst>
        </xdr:cNvPr>
        <xdr:cNvSpPr txBox="1">
          <a:spLocks noChangeArrowheads="1"/>
        </xdr:cNvSpPr>
      </xdr:nvSpPr>
      <xdr:spPr bwMode="auto">
        <a:xfrm flipV="1">
          <a:off x="219075" y="111299625"/>
          <a:ext cx="238125"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495300</xdr:rowOff>
    </xdr:to>
    <xdr:sp macro="" textlink="">
      <xdr:nvSpPr>
        <xdr:cNvPr id="103602" name="Text Box 40">
          <a:extLst>
            <a:ext uri="{FF2B5EF4-FFF2-40B4-BE49-F238E27FC236}">
              <a16:creationId xmlns="" xmlns:a16="http://schemas.microsoft.com/office/drawing/2014/main" id="{D738B074-9C9F-4A60-B5ED-5F8F5DD53EAA}"/>
            </a:ext>
          </a:extLst>
        </xdr:cNvPr>
        <xdr:cNvSpPr txBox="1">
          <a:spLocks noChangeArrowheads="1"/>
        </xdr:cNvSpPr>
      </xdr:nvSpPr>
      <xdr:spPr bwMode="auto">
        <a:xfrm>
          <a:off x="152400" y="111299625"/>
          <a:ext cx="76200"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495300</xdr:rowOff>
    </xdr:to>
    <xdr:sp macro="" textlink="">
      <xdr:nvSpPr>
        <xdr:cNvPr id="103603" name="Text Box 41">
          <a:extLst>
            <a:ext uri="{FF2B5EF4-FFF2-40B4-BE49-F238E27FC236}">
              <a16:creationId xmlns="" xmlns:a16="http://schemas.microsoft.com/office/drawing/2014/main" id="{BC54A4AF-D6FD-41EA-8625-B47C9C8DB798}"/>
            </a:ext>
          </a:extLst>
        </xdr:cNvPr>
        <xdr:cNvSpPr txBox="1">
          <a:spLocks noChangeArrowheads="1"/>
        </xdr:cNvSpPr>
      </xdr:nvSpPr>
      <xdr:spPr bwMode="auto">
        <a:xfrm flipV="1">
          <a:off x="219075" y="111299625"/>
          <a:ext cx="238125"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495300</xdr:rowOff>
    </xdr:to>
    <xdr:sp macro="" textlink="">
      <xdr:nvSpPr>
        <xdr:cNvPr id="103604" name="Text Box 48">
          <a:extLst>
            <a:ext uri="{FF2B5EF4-FFF2-40B4-BE49-F238E27FC236}">
              <a16:creationId xmlns="" xmlns:a16="http://schemas.microsoft.com/office/drawing/2014/main" id="{CC96EA2E-5B72-4F0C-8D8D-E70F37684A76}"/>
            </a:ext>
          </a:extLst>
        </xdr:cNvPr>
        <xdr:cNvSpPr txBox="1">
          <a:spLocks noChangeArrowheads="1"/>
        </xdr:cNvSpPr>
      </xdr:nvSpPr>
      <xdr:spPr bwMode="auto">
        <a:xfrm>
          <a:off x="152400" y="111299625"/>
          <a:ext cx="76200"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495300</xdr:rowOff>
    </xdr:to>
    <xdr:sp macro="" textlink="">
      <xdr:nvSpPr>
        <xdr:cNvPr id="103605" name="Text Box 49">
          <a:extLst>
            <a:ext uri="{FF2B5EF4-FFF2-40B4-BE49-F238E27FC236}">
              <a16:creationId xmlns="" xmlns:a16="http://schemas.microsoft.com/office/drawing/2014/main" id="{494E715C-EC82-4D6E-A251-EF97B55ED516}"/>
            </a:ext>
          </a:extLst>
        </xdr:cNvPr>
        <xdr:cNvSpPr txBox="1">
          <a:spLocks noChangeArrowheads="1"/>
        </xdr:cNvSpPr>
      </xdr:nvSpPr>
      <xdr:spPr bwMode="auto">
        <a:xfrm flipV="1">
          <a:off x="219075" y="111299625"/>
          <a:ext cx="238125"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495300</xdr:rowOff>
    </xdr:to>
    <xdr:sp macro="" textlink="">
      <xdr:nvSpPr>
        <xdr:cNvPr id="103606" name="Text Box 53">
          <a:extLst>
            <a:ext uri="{FF2B5EF4-FFF2-40B4-BE49-F238E27FC236}">
              <a16:creationId xmlns="" xmlns:a16="http://schemas.microsoft.com/office/drawing/2014/main" id="{7D53C244-B4C6-401A-85BF-8C4F98873A09}"/>
            </a:ext>
          </a:extLst>
        </xdr:cNvPr>
        <xdr:cNvSpPr txBox="1">
          <a:spLocks noChangeArrowheads="1"/>
        </xdr:cNvSpPr>
      </xdr:nvSpPr>
      <xdr:spPr bwMode="auto">
        <a:xfrm>
          <a:off x="152400" y="111299625"/>
          <a:ext cx="76200"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495300</xdr:rowOff>
    </xdr:to>
    <xdr:sp macro="" textlink="">
      <xdr:nvSpPr>
        <xdr:cNvPr id="103607" name="Text Box 54">
          <a:extLst>
            <a:ext uri="{FF2B5EF4-FFF2-40B4-BE49-F238E27FC236}">
              <a16:creationId xmlns="" xmlns:a16="http://schemas.microsoft.com/office/drawing/2014/main" id="{1D1439B7-AC59-4C8F-A4D8-109A1D39C41A}"/>
            </a:ext>
          </a:extLst>
        </xdr:cNvPr>
        <xdr:cNvSpPr txBox="1">
          <a:spLocks noChangeArrowheads="1"/>
        </xdr:cNvSpPr>
      </xdr:nvSpPr>
      <xdr:spPr bwMode="auto">
        <a:xfrm flipV="1">
          <a:off x="219075" y="111299625"/>
          <a:ext cx="238125"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495300</xdr:rowOff>
    </xdr:to>
    <xdr:sp macro="" textlink="">
      <xdr:nvSpPr>
        <xdr:cNvPr id="103608" name="Text Box 58">
          <a:extLst>
            <a:ext uri="{FF2B5EF4-FFF2-40B4-BE49-F238E27FC236}">
              <a16:creationId xmlns="" xmlns:a16="http://schemas.microsoft.com/office/drawing/2014/main" id="{A65604A4-7EDD-4317-95B1-56EAD56F6B5F}"/>
            </a:ext>
          </a:extLst>
        </xdr:cNvPr>
        <xdr:cNvSpPr txBox="1">
          <a:spLocks noChangeArrowheads="1"/>
        </xdr:cNvSpPr>
      </xdr:nvSpPr>
      <xdr:spPr bwMode="auto">
        <a:xfrm>
          <a:off x="152400" y="111299625"/>
          <a:ext cx="76200"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495300</xdr:rowOff>
    </xdr:to>
    <xdr:sp macro="" textlink="">
      <xdr:nvSpPr>
        <xdr:cNvPr id="103609" name="Text Box 68">
          <a:extLst>
            <a:ext uri="{FF2B5EF4-FFF2-40B4-BE49-F238E27FC236}">
              <a16:creationId xmlns="" xmlns:a16="http://schemas.microsoft.com/office/drawing/2014/main" id="{D3E58547-9027-44DE-86F9-1631D0488D64}"/>
            </a:ext>
          </a:extLst>
        </xdr:cNvPr>
        <xdr:cNvSpPr txBox="1">
          <a:spLocks noChangeArrowheads="1"/>
        </xdr:cNvSpPr>
      </xdr:nvSpPr>
      <xdr:spPr bwMode="auto">
        <a:xfrm>
          <a:off x="152400" y="111299625"/>
          <a:ext cx="76200"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495300</xdr:rowOff>
    </xdr:to>
    <xdr:sp macro="" textlink="">
      <xdr:nvSpPr>
        <xdr:cNvPr id="103610" name="Text Box 69">
          <a:extLst>
            <a:ext uri="{FF2B5EF4-FFF2-40B4-BE49-F238E27FC236}">
              <a16:creationId xmlns="" xmlns:a16="http://schemas.microsoft.com/office/drawing/2014/main" id="{17EDF840-5FD1-4C30-900C-280709CA5312}"/>
            </a:ext>
          </a:extLst>
        </xdr:cNvPr>
        <xdr:cNvSpPr txBox="1">
          <a:spLocks noChangeArrowheads="1"/>
        </xdr:cNvSpPr>
      </xdr:nvSpPr>
      <xdr:spPr bwMode="auto">
        <a:xfrm flipV="1">
          <a:off x="219075" y="111299625"/>
          <a:ext cx="238125"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495300</xdr:rowOff>
    </xdr:to>
    <xdr:sp macro="" textlink="">
      <xdr:nvSpPr>
        <xdr:cNvPr id="103611" name="Text Box 73">
          <a:extLst>
            <a:ext uri="{FF2B5EF4-FFF2-40B4-BE49-F238E27FC236}">
              <a16:creationId xmlns="" xmlns:a16="http://schemas.microsoft.com/office/drawing/2014/main" id="{507B116B-4CC7-4412-8182-08ABA271DEDA}"/>
            </a:ext>
          </a:extLst>
        </xdr:cNvPr>
        <xdr:cNvSpPr txBox="1">
          <a:spLocks noChangeArrowheads="1"/>
        </xdr:cNvSpPr>
      </xdr:nvSpPr>
      <xdr:spPr bwMode="auto">
        <a:xfrm>
          <a:off x="152400" y="111299625"/>
          <a:ext cx="76200"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495300</xdr:rowOff>
    </xdr:to>
    <xdr:sp macro="" textlink="">
      <xdr:nvSpPr>
        <xdr:cNvPr id="103612" name="Text Box 74">
          <a:extLst>
            <a:ext uri="{FF2B5EF4-FFF2-40B4-BE49-F238E27FC236}">
              <a16:creationId xmlns="" xmlns:a16="http://schemas.microsoft.com/office/drawing/2014/main" id="{61791696-7956-4483-BE31-A0BDC465F172}"/>
            </a:ext>
          </a:extLst>
        </xdr:cNvPr>
        <xdr:cNvSpPr txBox="1">
          <a:spLocks noChangeArrowheads="1"/>
        </xdr:cNvSpPr>
      </xdr:nvSpPr>
      <xdr:spPr bwMode="auto">
        <a:xfrm flipV="1">
          <a:off x="219075" y="111299625"/>
          <a:ext cx="238125"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495300</xdr:rowOff>
    </xdr:to>
    <xdr:sp macro="" textlink="">
      <xdr:nvSpPr>
        <xdr:cNvPr id="103613" name="Text Box 78">
          <a:extLst>
            <a:ext uri="{FF2B5EF4-FFF2-40B4-BE49-F238E27FC236}">
              <a16:creationId xmlns="" xmlns:a16="http://schemas.microsoft.com/office/drawing/2014/main" id="{F4F09712-B9A4-42EB-852D-3042CCC36AEA}"/>
            </a:ext>
          </a:extLst>
        </xdr:cNvPr>
        <xdr:cNvSpPr txBox="1">
          <a:spLocks noChangeArrowheads="1"/>
        </xdr:cNvSpPr>
      </xdr:nvSpPr>
      <xdr:spPr bwMode="auto">
        <a:xfrm>
          <a:off x="152400" y="111299625"/>
          <a:ext cx="76200"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495300</xdr:rowOff>
    </xdr:to>
    <xdr:sp macro="" textlink="">
      <xdr:nvSpPr>
        <xdr:cNvPr id="103614" name="Text Box 79">
          <a:extLst>
            <a:ext uri="{FF2B5EF4-FFF2-40B4-BE49-F238E27FC236}">
              <a16:creationId xmlns="" xmlns:a16="http://schemas.microsoft.com/office/drawing/2014/main" id="{CC7D7B68-57BD-4559-85C3-7475273A52D4}"/>
            </a:ext>
          </a:extLst>
        </xdr:cNvPr>
        <xdr:cNvSpPr txBox="1">
          <a:spLocks noChangeArrowheads="1"/>
        </xdr:cNvSpPr>
      </xdr:nvSpPr>
      <xdr:spPr bwMode="auto">
        <a:xfrm flipV="1">
          <a:off x="219075" y="111299625"/>
          <a:ext cx="238125"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495300</xdr:rowOff>
    </xdr:to>
    <xdr:sp macro="" textlink="">
      <xdr:nvSpPr>
        <xdr:cNvPr id="103615" name="Text Box 83">
          <a:extLst>
            <a:ext uri="{FF2B5EF4-FFF2-40B4-BE49-F238E27FC236}">
              <a16:creationId xmlns="" xmlns:a16="http://schemas.microsoft.com/office/drawing/2014/main" id="{1672450B-5147-4377-B60C-E40970877CEF}"/>
            </a:ext>
          </a:extLst>
        </xdr:cNvPr>
        <xdr:cNvSpPr txBox="1">
          <a:spLocks noChangeArrowheads="1"/>
        </xdr:cNvSpPr>
      </xdr:nvSpPr>
      <xdr:spPr bwMode="auto">
        <a:xfrm>
          <a:off x="152400" y="111299625"/>
          <a:ext cx="76200"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495300</xdr:rowOff>
    </xdr:to>
    <xdr:sp macro="" textlink="">
      <xdr:nvSpPr>
        <xdr:cNvPr id="103616" name="Text Box 84">
          <a:extLst>
            <a:ext uri="{FF2B5EF4-FFF2-40B4-BE49-F238E27FC236}">
              <a16:creationId xmlns="" xmlns:a16="http://schemas.microsoft.com/office/drawing/2014/main" id="{CC015C0B-19F5-44AC-8A1C-5152E1F79D47}"/>
            </a:ext>
          </a:extLst>
        </xdr:cNvPr>
        <xdr:cNvSpPr txBox="1">
          <a:spLocks noChangeArrowheads="1"/>
        </xdr:cNvSpPr>
      </xdr:nvSpPr>
      <xdr:spPr bwMode="auto">
        <a:xfrm flipV="1">
          <a:off x="219075" y="111299625"/>
          <a:ext cx="238125"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495300</xdr:rowOff>
    </xdr:to>
    <xdr:sp macro="" textlink="">
      <xdr:nvSpPr>
        <xdr:cNvPr id="103617" name="Text Box 88">
          <a:extLst>
            <a:ext uri="{FF2B5EF4-FFF2-40B4-BE49-F238E27FC236}">
              <a16:creationId xmlns="" xmlns:a16="http://schemas.microsoft.com/office/drawing/2014/main" id="{D6904168-BDC3-4A7B-BC1D-5784F3A95DB0}"/>
            </a:ext>
          </a:extLst>
        </xdr:cNvPr>
        <xdr:cNvSpPr txBox="1">
          <a:spLocks noChangeArrowheads="1"/>
        </xdr:cNvSpPr>
      </xdr:nvSpPr>
      <xdr:spPr bwMode="auto">
        <a:xfrm>
          <a:off x="152400" y="111299625"/>
          <a:ext cx="76200"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495300</xdr:rowOff>
    </xdr:to>
    <xdr:sp macro="" textlink="">
      <xdr:nvSpPr>
        <xdr:cNvPr id="103618" name="Text Box 89">
          <a:extLst>
            <a:ext uri="{FF2B5EF4-FFF2-40B4-BE49-F238E27FC236}">
              <a16:creationId xmlns="" xmlns:a16="http://schemas.microsoft.com/office/drawing/2014/main" id="{16055C2E-946C-482A-BC81-7A32CCE45162}"/>
            </a:ext>
          </a:extLst>
        </xdr:cNvPr>
        <xdr:cNvSpPr txBox="1">
          <a:spLocks noChangeArrowheads="1"/>
        </xdr:cNvSpPr>
      </xdr:nvSpPr>
      <xdr:spPr bwMode="auto">
        <a:xfrm flipV="1">
          <a:off x="219075" y="111299625"/>
          <a:ext cx="238125"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495300</xdr:rowOff>
    </xdr:to>
    <xdr:sp macro="" textlink="">
      <xdr:nvSpPr>
        <xdr:cNvPr id="103619" name="Text Box 93">
          <a:extLst>
            <a:ext uri="{FF2B5EF4-FFF2-40B4-BE49-F238E27FC236}">
              <a16:creationId xmlns="" xmlns:a16="http://schemas.microsoft.com/office/drawing/2014/main" id="{2B0EF332-2AE8-401A-AAC8-1AFCBAFF0A80}"/>
            </a:ext>
          </a:extLst>
        </xdr:cNvPr>
        <xdr:cNvSpPr txBox="1">
          <a:spLocks noChangeArrowheads="1"/>
        </xdr:cNvSpPr>
      </xdr:nvSpPr>
      <xdr:spPr bwMode="auto">
        <a:xfrm>
          <a:off x="152400" y="111299625"/>
          <a:ext cx="76200"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495300</xdr:rowOff>
    </xdr:to>
    <xdr:sp macro="" textlink="">
      <xdr:nvSpPr>
        <xdr:cNvPr id="103620" name="Text Box 94">
          <a:extLst>
            <a:ext uri="{FF2B5EF4-FFF2-40B4-BE49-F238E27FC236}">
              <a16:creationId xmlns="" xmlns:a16="http://schemas.microsoft.com/office/drawing/2014/main" id="{23EC73EF-D3BF-4A61-993C-6F2FF29A356C}"/>
            </a:ext>
          </a:extLst>
        </xdr:cNvPr>
        <xdr:cNvSpPr txBox="1">
          <a:spLocks noChangeArrowheads="1"/>
        </xdr:cNvSpPr>
      </xdr:nvSpPr>
      <xdr:spPr bwMode="auto">
        <a:xfrm flipV="1">
          <a:off x="219075" y="111299625"/>
          <a:ext cx="238125"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495300</xdr:rowOff>
    </xdr:to>
    <xdr:sp macro="" textlink="">
      <xdr:nvSpPr>
        <xdr:cNvPr id="103621" name="Text Box 98">
          <a:extLst>
            <a:ext uri="{FF2B5EF4-FFF2-40B4-BE49-F238E27FC236}">
              <a16:creationId xmlns="" xmlns:a16="http://schemas.microsoft.com/office/drawing/2014/main" id="{8A250312-C88E-4654-8019-18779EA13DB5}"/>
            </a:ext>
          </a:extLst>
        </xdr:cNvPr>
        <xdr:cNvSpPr txBox="1">
          <a:spLocks noChangeArrowheads="1"/>
        </xdr:cNvSpPr>
      </xdr:nvSpPr>
      <xdr:spPr bwMode="auto">
        <a:xfrm>
          <a:off x="152400" y="111299625"/>
          <a:ext cx="76200"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495300</xdr:rowOff>
    </xdr:to>
    <xdr:sp macro="" textlink="">
      <xdr:nvSpPr>
        <xdr:cNvPr id="103622" name="Text Box 99">
          <a:extLst>
            <a:ext uri="{FF2B5EF4-FFF2-40B4-BE49-F238E27FC236}">
              <a16:creationId xmlns="" xmlns:a16="http://schemas.microsoft.com/office/drawing/2014/main" id="{5E53A985-B07B-41B9-B04B-E2530A4EF42A}"/>
            </a:ext>
          </a:extLst>
        </xdr:cNvPr>
        <xdr:cNvSpPr txBox="1">
          <a:spLocks noChangeArrowheads="1"/>
        </xdr:cNvSpPr>
      </xdr:nvSpPr>
      <xdr:spPr bwMode="auto">
        <a:xfrm flipV="1">
          <a:off x="219075" y="111299625"/>
          <a:ext cx="238125" cy="9810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149</xdr:row>
      <xdr:rowOff>171450</xdr:rowOff>
    </xdr:from>
    <xdr:to>
      <xdr:col>1</xdr:col>
      <xdr:colOff>276225</xdr:colOff>
      <xdr:row>150</xdr:row>
      <xdr:rowOff>190500</xdr:rowOff>
    </xdr:to>
    <xdr:sp macro="" textlink="">
      <xdr:nvSpPr>
        <xdr:cNvPr id="103623" name="Text Box 123">
          <a:extLst>
            <a:ext uri="{FF2B5EF4-FFF2-40B4-BE49-F238E27FC236}">
              <a16:creationId xmlns="" xmlns:a16="http://schemas.microsoft.com/office/drawing/2014/main" id="{6518EC99-6505-4885-8072-3D837414477B}"/>
            </a:ext>
          </a:extLst>
        </xdr:cNvPr>
        <xdr:cNvSpPr txBox="1">
          <a:spLocks noChangeArrowheads="1"/>
        </xdr:cNvSpPr>
      </xdr:nvSpPr>
      <xdr:spPr bwMode="auto">
        <a:xfrm>
          <a:off x="685800" y="112033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790575</xdr:colOff>
      <xdr:row>149</xdr:row>
      <xdr:rowOff>28575</xdr:rowOff>
    </xdr:from>
    <xdr:to>
      <xdr:col>1</xdr:col>
      <xdr:colOff>819150</xdr:colOff>
      <xdr:row>149</xdr:row>
      <xdr:rowOff>123825</xdr:rowOff>
    </xdr:to>
    <xdr:sp macro="" textlink="">
      <xdr:nvSpPr>
        <xdr:cNvPr id="103624" name="Text Box 155">
          <a:extLst>
            <a:ext uri="{FF2B5EF4-FFF2-40B4-BE49-F238E27FC236}">
              <a16:creationId xmlns="" xmlns:a16="http://schemas.microsoft.com/office/drawing/2014/main" id="{2FA7C2D1-5395-4BF2-BE25-41295B9C9CC8}"/>
            </a:ext>
          </a:extLst>
        </xdr:cNvPr>
        <xdr:cNvSpPr txBox="1">
          <a:spLocks noChangeArrowheads="1"/>
        </xdr:cNvSpPr>
      </xdr:nvSpPr>
      <xdr:spPr bwMode="auto">
        <a:xfrm>
          <a:off x="1276350" y="11189017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25" name="Text Box 168">
          <a:extLst>
            <a:ext uri="{FF2B5EF4-FFF2-40B4-BE49-F238E27FC236}">
              <a16:creationId xmlns="" xmlns:a16="http://schemas.microsoft.com/office/drawing/2014/main" id="{95086CDA-20E8-4E4A-AD98-95EAED7A80EC}"/>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26" name="Text Box 169">
          <a:extLst>
            <a:ext uri="{FF2B5EF4-FFF2-40B4-BE49-F238E27FC236}">
              <a16:creationId xmlns="" xmlns:a16="http://schemas.microsoft.com/office/drawing/2014/main" id="{CCE9E0C7-29AB-4A8F-A0FB-2430AEA1FF4D}"/>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27" name="Text Box 173">
          <a:extLst>
            <a:ext uri="{FF2B5EF4-FFF2-40B4-BE49-F238E27FC236}">
              <a16:creationId xmlns="" xmlns:a16="http://schemas.microsoft.com/office/drawing/2014/main" id="{9509CD3D-A744-4E04-B6FA-36564BCDEDDD}"/>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28" name="Text Box 174">
          <a:extLst>
            <a:ext uri="{FF2B5EF4-FFF2-40B4-BE49-F238E27FC236}">
              <a16:creationId xmlns="" xmlns:a16="http://schemas.microsoft.com/office/drawing/2014/main" id="{42CE2AD4-A337-4CB6-94DA-B18BFBE7DCBA}"/>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29" name="Text Box 177">
          <a:extLst>
            <a:ext uri="{FF2B5EF4-FFF2-40B4-BE49-F238E27FC236}">
              <a16:creationId xmlns="" xmlns:a16="http://schemas.microsoft.com/office/drawing/2014/main" id="{F8656383-2456-4B2E-B479-10B85808F64F}"/>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30" name="Text Box 178">
          <a:extLst>
            <a:ext uri="{FF2B5EF4-FFF2-40B4-BE49-F238E27FC236}">
              <a16:creationId xmlns="" xmlns:a16="http://schemas.microsoft.com/office/drawing/2014/main" id="{09832A70-10E9-4A64-A541-7B2A35248DF2}"/>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31" name="Text Box 181">
          <a:extLst>
            <a:ext uri="{FF2B5EF4-FFF2-40B4-BE49-F238E27FC236}">
              <a16:creationId xmlns="" xmlns:a16="http://schemas.microsoft.com/office/drawing/2014/main" id="{4C890041-B69A-41C0-88DB-377BCB22FB38}"/>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32" name="Text Box 182">
          <a:extLst>
            <a:ext uri="{FF2B5EF4-FFF2-40B4-BE49-F238E27FC236}">
              <a16:creationId xmlns="" xmlns:a16="http://schemas.microsoft.com/office/drawing/2014/main" id="{1BFBA190-0ADC-4713-851D-1CA908CB063E}"/>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33" name="Text Box 184">
          <a:extLst>
            <a:ext uri="{FF2B5EF4-FFF2-40B4-BE49-F238E27FC236}">
              <a16:creationId xmlns="" xmlns:a16="http://schemas.microsoft.com/office/drawing/2014/main" id="{62DAC7D8-C49A-4A94-B638-12BE334FF4C2}"/>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34" name="Text Box 188">
          <a:extLst>
            <a:ext uri="{FF2B5EF4-FFF2-40B4-BE49-F238E27FC236}">
              <a16:creationId xmlns="" xmlns:a16="http://schemas.microsoft.com/office/drawing/2014/main" id="{8289BEEA-C348-4C01-BB64-CFE3416EC596}"/>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35" name="Text Box 189">
          <a:extLst>
            <a:ext uri="{FF2B5EF4-FFF2-40B4-BE49-F238E27FC236}">
              <a16:creationId xmlns="" xmlns:a16="http://schemas.microsoft.com/office/drawing/2014/main" id="{2B87A656-968B-4662-AF1A-E6A634FD7CED}"/>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36" name="Text Box 193">
          <a:extLst>
            <a:ext uri="{FF2B5EF4-FFF2-40B4-BE49-F238E27FC236}">
              <a16:creationId xmlns="" xmlns:a16="http://schemas.microsoft.com/office/drawing/2014/main" id="{E07A2739-24B4-4B4B-8F9B-A00A74CBE81E}"/>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37" name="Text Box 194">
          <a:extLst>
            <a:ext uri="{FF2B5EF4-FFF2-40B4-BE49-F238E27FC236}">
              <a16:creationId xmlns="" xmlns:a16="http://schemas.microsoft.com/office/drawing/2014/main" id="{AF273FC3-177B-4E50-9204-4A53FD5B0F11}"/>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38" name="Text Box 198">
          <a:extLst>
            <a:ext uri="{FF2B5EF4-FFF2-40B4-BE49-F238E27FC236}">
              <a16:creationId xmlns="" xmlns:a16="http://schemas.microsoft.com/office/drawing/2014/main" id="{F313CD34-E156-449A-815B-BDA5412F6493}"/>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39" name="Text Box 199">
          <a:extLst>
            <a:ext uri="{FF2B5EF4-FFF2-40B4-BE49-F238E27FC236}">
              <a16:creationId xmlns="" xmlns:a16="http://schemas.microsoft.com/office/drawing/2014/main" id="{A4A1CC79-C22A-4A76-8DC6-A74305E32BEE}"/>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40" name="Text Box 203">
          <a:extLst>
            <a:ext uri="{FF2B5EF4-FFF2-40B4-BE49-F238E27FC236}">
              <a16:creationId xmlns="" xmlns:a16="http://schemas.microsoft.com/office/drawing/2014/main" id="{0D15C1FA-3C77-4232-83E6-DA6ADEB6A08D}"/>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41" name="Text Box 204">
          <a:extLst>
            <a:ext uri="{FF2B5EF4-FFF2-40B4-BE49-F238E27FC236}">
              <a16:creationId xmlns="" xmlns:a16="http://schemas.microsoft.com/office/drawing/2014/main" id="{1F1B6DBF-4D66-40F2-937D-786F1273E481}"/>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42" name="Text Box 208">
          <a:extLst>
            <a:ext uri="{FF2B5EF4-FFF2-40B4-BE49-F238E27FC236}">
              <a16:creationId xmlns="" xmlns:a16="http://schemas.microsoft.com/office/drawing/2014/main" id="{70D9F4D5-14F0-472C-90F5-F5A7A7945099}"/>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43" name="Text Box 209">
          <a:extLst>
            <a:ext uri="{FF2B5EF4-FFF2-40B4-BE49-F238E27FC236}">
              <a16:creationId xmlns="" xmlns:a16="http://schemas.microsoft.com/office/drawing/2014/main" id="{3F7C2BBD-F904-4833-A0F4-1F5BE18D4D81}"/>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44" name="Text Box 213">
          <a:extLst>
            <a:ext uri="{FF2B5EF4-FFF2-40B4-BE49-F238E27FC236}">
              <a16:creationId xmlns="" xmlns:a16="http://schemas.microsoft.com/office/drawing/2014/main" id="{7F006A53-2E98-4780-9737-55CC3BFF5203}"/>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45" name="Text Box 214">
          <a:extLst>
            <a:ext uri="{FF2B5EF4-FFF2-40B4-BE49-F238E27FC236}">
              <a16:creationId xmlns="" xmlns:a16="http://schemas.microsoft.com/office/drawing/2014/main" id="{0B72A383-81C9-46A1-9071-F97B6C2B7326}"/>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46" name="Text Box 218">
          <a:extLst>
            <a:ext uri="{FF2B5EF4-FFF2-40B4-BE49-F238E27FC236}">
              <a16:creationId xmlns="" xmlns:a16="http://schemas.microsoft.com/office/drawing/2014/main" id="{7F6E4628-EFBD-4438-ACD1-05011D168ED0}"/>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47" name="Text Box 219">
          <a:extLst>
            <a:ext uri="{FF2B5EF4-FFF2-40B4-BE49-F238E27FC236}">
              <a16:creationId xmlns="" xmlns:a16="http://schemas.microsoft.com/office/drawing/2014/main" id="{995EA32C-4C7C-4A81-A42E-45AE609FC321}"/>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48" name="Text Box 223">
          <a:extLst>
            <a:ext uri="{FF2B5EF4-FFF2-40B4-BE49-F238E27FC236}">
              <a16:creationId xmlns="" xmlns:a16="http://schemas.microsoft.com/office/drawing/2014/main" id="{15BBDBBF-4267-4A66-A786-C973074EB881}"/>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49" name="Text Box 224">
          <a:extLst>
            <a:ext uri="{FF2B5EF4-FFF2-40B4-BE49-F238E27FC236}">
              <a16:creationId xmlns="" xmlns:a16="http://schemas.microsoft.com/office/drawing/2014/main" id="{507138D8-1E96-43F0-9CB1-B5B9B19FD35D}"/>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50" name="Text Box 228">
          <a:extLst>
            <a:ext uri="{FF2B5EF4-FFF2-40B4-BE49-F238E27FC236}">
              <a16:creationId xmlns="" xmlns:a16="http://schemas.microsoft.com/office/drawing/2014/main" id="{96EA02F7-1C89-4DBB-AA68-9D91D92148B6}"/>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51" name="Text Box 229">
          <a:extLst>
            <a:ext uri="{FF2B5EF4-FFF2-40B4-BE49-F238E27FC236}">
              <a16:creationId xmlns="" xmlns:a16="http://schemas.microsoft.com/office/drawing/2014/main" id="{8915E934-4304-4822-9887-4896893E6C26}"/>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52" name="Text Box 233">
          <a:extLst>
            <a:ext uri="{FF2B5EF4-FFF2-40B4-BE49-F238E27FC236}">
              <a16:creationId xmlns="" xmlns:a16="http://schemas.microsoft.com/office/drawing/2014/main" id="{443541F7-76EC-45F2-975F-A483BC95F189}"/>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53" name="Text Box 234">
          <a:extLst>
            <a:ext uri="{FF2B5EF4-FFF2-40B4-BE49-F238E27FC236}">
              <a16:creationId xmlns="" xmlns:a16="http://schemas.microsoft.com/office/drawing/2014/main" id="{7DC30FB8-42B9-48F1-9743-ACF65F8ACAA3}"/>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54" name="Text Box 238">
          <a:extLst>
            <a:ext uri="{FF2B5EF4-FFF2-40B4-BE49-F238E27FC236}">
              <a16:creationId xmlns="" xmlns:a16="http://schemas.microsoft.com/office/drawing/2014/main" id="{2B6A7357-7B38-4313-976A-0A7190B43DB9}"/>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55" name="Text Box 239">
          <a:extLst>
            <a:ext uri="{FF2B5EF4-FFF2-40B4-BE49-F238E27FC236}">
              <a16:creationId xmlns="" xmlns:a16="http://schemas.microsoft.com/office/drawing/2014/main" id="{14296124-DE7B-47EF-8ABB-D2D2E89DF65B}"/>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56" name="Text Box 242">
          <a:extLst>
            <a:ext uri="{FF2B5EF4-FFF2-40B4-BE49-F238E27FC236}">
              <a16:creationId xmlns="" xmlns:a16="http://schemas.microsoft.com/office/drawing/2014/main" id="{3C4624FD-F5D2-4D33-BDEC-01FDCEF6B128}"/>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57" name="Text Box 243">
          <a:extLst>
            <a:ext uri="{FF2B5EF4-FFF2-40B4-BE49-F238E27FC236}">
              <a16:creationId xmlns="" xmlns:a16="http://schemas.microsoft.com/office/drawing/2014/main" id="{8FE4549D-C27C-493F-BD21-104911840452}"/>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58" name="Text Box 247">
          <a:extLst>
            <a:ext uri="{FF2B5EF4-FFF2-40B4-BE49-F238E27FC236}">
              <a16:creationId xmlns="" xmlns:a16="http://schemas.microsoft.com/office/drawing/2014/main" id="{9DF98608-69BC-49F7-805E-F23D23935B13}"/>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59" name="Text Box 248">
          <a:extLst>
            <a:ext uri="{FF2B5EF4-FFF2-40B4-BE49-F238E27FC236}">
              <a16:creationId xmlns="" xmlns:a16="http://schemas.microsoft.com/office/drawing/2014/main" id="{EB1DB732-3CDB-4C8E-9A76-A0845CB9A775}"/>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60" name="Text Box 252">
          <a:extLst>
            <a:ext uri="{FF2B5EF4-FFF2-40B4-BE49-F238E27FC236}">
              <a16:creationId xmlns="" xmlns:a16="http://schemas.microsoft.com/office/drawing/2014/main" id="{E7F52E91-7864-49A3-B3C4-A284BA07A0F0}"/>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61" name="Text Box 253">
          <a:extLst>
            <a:ext uri="{FF2B5EF4-FFF2-40B4-BE49-F238E27FC236}">
              <a16:creationId xmlns="" xmlns:a16="http://schemas.microsoft.com/office/drawing/2014/main" id="{0B157B36-EB59-4BF7-9520-68A7B2282D15}"/>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62" name="Text Box 257">
          <a:extLst>
            <a:ext uri="{FF2B5EF4-FFF2-40B4-BE49-F238E27FC236}">
              <a16:creationId xmlns="" xmlns:a16="http://schemas.microsoft.com/office/drawing/2014/main" id="{71E25533-6BC6-4794-95DF-3D1B787FF32E}"/>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63" name="Text Box 258">
          <a:extLst>
            <a:ext uri="{FF2B5EF4-FFF2-40B4-BE49-F238E27FC236}">
              <a16:creationId xmlns="" xmlns:a16="http://schemas.microsoft.com/office/drawing/2014/main" id="{CF6B1550-DE92-4E0F-B2F2-B891BA6CD6A7}"/>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371475</xdr:rowOff>
    </xdr:to>
    <xdr:sp macro="" textlink="">
      <xdr:nvSpPr>
        <xdr:cNvPr id="103664" name="Text Box 262">
          <a:extLst>
            <a:ext uri="{FF2B5EF4-FFF2-40B4-BE49-F238E27FC236}">
              <a16:creationId xmlns="" xmlns:a16="http://schemas.microsoft.com/office/drawing/2014/main" id="{8722CFF1-93F2-485B-B281-73292C8ABA75}"/>
            </a:ext>
          </a:extLst>
        </xdr:cNvPr>
        <xdr:cNvSpPr txBox="1">
          <a:spLocks noChangeArrowheads="1"/>
        </xdr:cNvSpPr>
      </xdr:nvSpPr>
      <xdr:spPr bwMode="auto">
        <a:xfrm>
          <a:off x="152400" y="1112996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65" name="Text Box 263">
          <a:extLst>
            <a:ext uri="{FF2B5EF4-FFF2-40B4-BE49-F238E27FC236}">
              <a16:creationId xmlns="" xmlns:a16="http://schemas.microsoft.com/office/drawing/2014/main" id="{A88F490A-CA78-4D17-8AB1-3C42D56AE93B}"/>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371475</xdr:rowOff>
    </xdr:to>
    <xdr:sp macro="" textlink="">
      <xdr:nvSpPr>
        <xdr:cNvPr id="103666" name="Text Box 268">
          <a:extLst>
            <a:ext uri="{FF2B5EF4-FFF2-40B4-BE49-F238E27FC236}">
              <a16:creationId xmlns="" xmlns:a16="http://schemas.microsoft.com/office/drawing/2014/main" id="{00565C25-4B98-4F8D-9D33-5F9E222080E3}"/>
            </a:ext>
          </a:extLst>
        </xdr:cNvPr>
        <xdr:cNvSpPr txBox="1">
          <a:spLocks noChangeArrowheads="1"/>
        </xdr:cNvSpPr>
      </xdr:nvSpPr>
      <xdr:spPr bwMode="auto">
        <a:xfrm flipV="1">
          <a:off x="219075" y="1112996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149</xdr:row>
      <xdr:rowOff>152400</xdr:rowOff>
    </xdr:to>
    <xdr:sp macro="" textlink="">
      <xdr:nvSpPr>
        <xdr:cNvPr id="103667" name="Text Box 167">
          <a:extLst>
            <a:ext uri="{FF2B5EF4-FFF2-40B4-BE49-F238E27FC236}">
              <a16:creationId xmlns="" xmlns:a16="http://schemas.microsoft.com/office/drawing/2014/main" id="{DEAEFC77-8D26-4843-9473-AAF48EEDEB95}"/>
            </a:ext>
          </a:extLst>
        </xdr:cNvPr>
        <xdr:cNvSpPr txBox="1">
          <a:spLocks noChangeArrowheads="1"/>
        </xdr:cNvSpPr>
      </xdr:nvSpPr>
      <xdr:spPr bwMode="auto">
        <a:xfrm>
          <a:off x="314325"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668" name="Text Box 168">
          <a:extLst>
            <a:ext uri="{FF2B5EF4-FFF2-40B4-BE49-F238E27FC236}">
              <a16:creationId xmlns="" xmlns:a16="http://schemas.microsoft.com/office/drawing/2014/main" id="{4A64E650-3D00-4CAA-9C4C-AB4E7BA4DCB2}"/>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669" name="Text Box 169">
          <a:extLst>
            <a:ext uri="{FF2B5EF4-FFF2-40B4-BE49-F238E27FC236}">
              <a16:creationId xmlns="" xmlns:a16="http://schemas.microsoft.com/office/drawing/2014/main" id="{D31FEDDB-EC93-441F-8000-97C7BFC3ACFE}"/>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670" name="Text Box 170">
          <a:extLst>
            <a:ext uri="{FF2B5EF4-FFF2-40B4-BE49-F238E27FC236}">
              <a16:creationId xmlns="" xmlns:a16="http://schemas.microsoft.com/office/drawing/2014/main" id="{66F09FD9-56CD-4AF3-829D-6D459B29F8D6}"/>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149</xdr:row>
      <xdr:rowOff>152400</xdr:rowOff>
    </xdr:to>
    <xdr:sp macro="" textlink="">
      <xdr:nvSpPr>
        <xdr:cNvPr id="103671" name="Text Box 172">
          <a:extLst>
            <a:ext uri="{FF2B5EF4-FFF2-40B4-BE49-F238E27FC236}">
              <a16:creationId xmlns="" xmlns:a16="http://schemas.microsoft.com/office/drawing/2014/main" id="{20DF4D3E-898E-46A2-8D7F-A96A3DDE4028}"/>
            </a:ext>
          </a:extLst>
        </xdr:cNvPr>
        <xdr:cNvSpPr txBox="1">
          <a:spLocks noChangeArrowheads="1"/>
        </xdr:cNvSpPr>
      </xdr:nvSpPr>
      <xdr:spPr bwMode="auto">
        <a:xfrm>
          <a:off x="314325"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672" name="Text Box 173">
          <a:extLst>
            <a:ext uri="{FF2B5EF4-FFF2-40B4-BE49-F238E27FC236}">
              <a16:creationId xmlns="" xmlns:a16="http://schemas.microsoft.com/office/drawing/2014/main" id="{E722B250-3CEE-43AB-881B-F4C67333904D}"/>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673" name="Text Box 174">
          <a:extLst>
            <a:ext uri="{FF2B5EF4-FFF2-40B4-BE49-F238E27FC236}">
              <a16:creationId xmlns="" xmlns:a16="http://schemas.microsoft.com/office/drawing/2014/main" id="{77AE8976-A175-4C01-8C21-8D77130DFE25}"/>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674" name="Text Box 175">
          <a:extLst>
            <a:ext uri="{FF2B5EF4-FFF2-40B4-BE49-F238E27FC236}">
              <a16:creationId xmlns="" xmlns:a16="http://schemas.microsoft.com/office/drawing/2014/main" id="{87267992-AA7D-4D92-AC77-5BDD4293BF1E}"/>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675" name="Text Box 177">
          <a:extLst>
            <a:ext uri="{FF2B5EF4-FFF2-40B4-BE49-F238E27FC236}">
              <a16:creationId xmlns="" xmlns:a16="http://schemas.microsoft.com/office/drawing/2014/main" id="{3D11A9E0-B0ED-4A58-9DE3-93402C9A7D3A}"/>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676" name="Text Box 178">
          <a:extLst>
            <a:ext uri="{FF2B5EF4-FFF2-40B4-BE49-F238E27FC236}">
              <a16:creationId xmlns="" xmlns:a16="http://schemas.microsoft.com/office/drawing/2014/main" id="{EEE8F98B-F965-477A-8C43-D1A9E375C64B}"/>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677" name="Text Box 179">
          <a:extLst>
            <a:ext uri="{FF2B5EF4-FFF2-40B4-BE49-F238E27FC236}">
              <a16:creationId xmlns="" xmlns:a16="http://schemas.microsoft.com/office/drawing/2014/main" id="{9A150091-5F8F-480D-A6A3-2CACA7967DCA}"/>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678" name="Text Box 181">
          <a:extLst>
            <a:ext uri="{FF2B5EF4-FFF2-40B4-BE49-F238E27FC236}">
              <a16:creationId xmlns="" xmlns:a16="http://schemas.microsoft.com/office/drawing/2014/main" id="{7D3FE5DF-4DF3-4E83-B311-0FE34EAAF20F}"/>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679" name="Text Box 182">
          <a:extLst>
            <a:ext uri="{FF2B5EF4-FFF2-40B4-BE49-F238E27FC236}">
              <a16:creationId xmlns="" xmlns:a16="http://schemas.microsoft.com/office/drawing/2014/main" id="{A6F3F4EC-B50B-4AE9-9D75-01E1D3ACFCE8}"/>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680" name="Text Box 183">
          <a:extLst>
            <a:ext uri="{FF2B5EF4-FFF2-40B4-BE49-F238E27FC236}">
              <a16:creationId xmlns="" xmlns:a16="http://schemas.microsoft.com/office/drawing/2014/main" id="{6F64C6F5-6C46-4725-8B11-44A8FF100C3C}"/>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681" name="Text Box 184">
          <a:extLst>
            <a:ext uri="{FF2B5EF4-FFF2-40B4-BE49-F238E27FC236}">
              <a16:creationId xmlns="" xmlns:a16="http://schemas.microsoft.com/office/drawing/2014/main" id="{736A88DB-F71D-4E71-9CB6-F03D89BE6FA9}"/>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682" name="Text Box 185">
          <a:extLst>
            <a:ext uri="{FF2B5EF4-FFF2-40B4-BE49-F238E27FC236}">
              <a16:creationId xmlns="" xmlns:a16="http://schemas.microsoft.com/office/drawing/2014/main" id="{2296FE9E-35D4-486C-AD55-DD224DEB450B}"/>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683" name="Text Box 186">
          <a:extLst>
            <a:ext uri="{FF2B5EF4-FFF2-40B4-BE49-F238E27FC236}">
              <a16:creationId xmlns="" xmlns:a16="http://schemas.microsoft.com/office/drawing/2014/main" id="{ADECA6AE-EAE4-4A73-A822-6B35811183F8}"/>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149</xdr:row>
      <xdr:rowOff>152400</xdr:rowOff>
    </xdr:to>
    <xdr:sp macro="" textlink="">
      <xdr:nvSpPr>
        <xdr:cNvPr id="103684" name="Text Box 187">
          <a:extLst>
            <a:ext uri="{FF2B5EF4-FFF2-40B4-BE49-F238E27FC236}">
              <a16:creationId xmlns="" xmlns:a16="http://schemas.microsoft.com/office/drawing/2014/main" id="{60DB29F0-E684-43D5-962A-9C25D012CD4E}"/>
            </a:ext>
          </a:extLst>
        </xdr:cNvPr>
        <xdr:cNvSpPr txBox="1">
          <a:spLocks noChangeArrowheads="1"/>
        </xdr:cNvSpPr>
      </xdr:nvSpPr>
      <xdr:spPr bwMode="auto">
        <a:xfrm>
          <a:off x="314325"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685" name="Text Box 188">
          <a:extLst>
            <a:ext uri="{FF2B5EF4-FFF2-40B4-BE49-F238E27FC236}">
              <a16:creationId xmlns="" xmlns:a16="http://schemas.microsoft.com/office/drawing/2014/main" id="{09FE9706-11AC-4354-B76F-B890309E4726}"/>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686" name="Text Box 189">
          <a:extLst>
            <a:ext uri="{FF2B5EF4-FFF2-40B4-BE49-F238E27FC236}">
              <a16:creationId xmlns="" xmlns:a16="http://schemas.microsoft.com/office/drawing/2014/main" id="{B7A283FA-2BCF-4000-B512-17DCB4BE7D20}"/>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687" name="Text Box 190">
          <a:extLst>
            <a:ext uri="{FF2B5EF4-FFF2-40B4-BE49-F238E27FC236}">
              <a16:creationId xmlns="" xmlns:a16="http://schemas.microsoft.com/office/drawing/2014/main" id="{F3D29B1F-3144-4735-ADA4-7C0E13637803}"/>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149</xdr:row>
      <xdr:rowOff>152400</xdr:rowOff>
    </xdr:to>
    <xdr:sp macro="" textlink="">
      <xdr:nvSpPr>
        <xdr:cNvPr id="103688" name="Text Box 192">
          <a:extLst>
            <a:ext uri="{FF2B5EF4-FFF2-40B4-BE49-F238E27FC236}">
              <a16:creationId xmlns="" xmlns:a16="http://schemas.microsoft.com/office/drawing/2014/main" id="{F3726B51-240C-4CA5-9666-D667733355FF}"/>
            </a:ext>
          </a:extLst>
        </xdr:cNvPr>
        <xdr:cNvSpPr txBox="1">
          <a:spLocks noChangeArrowheads="1"/>
        </xdr:cNvSpPr>
      </xdr:nvSpPr>
      <xdr:spPr bwMode="auto">
        <a:xfrm>
          <a:off x="314325"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689" name="Text Box 193">
          <a:extLst>
            <a:ext uri="{FF2B5EF4-FFF2-40B4-BE49-F238E27FC236}">
              <a16:creationId xmlns="" xmlns:a16="http://schemas.microsoft.com/office/drawing/2014/main" id="{AE36D68A-6698-4917-91A8-2512B532A4E6}"/>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690" name="Text Box 194">
          <a:extLst>
            <a:ext uri="{FF2B5EF4-FFF2-40B4-BE49-F238E27FC236}">
              <a16:creationId xmlns="" xmlns:a16="http://schemas.microsoft.com/office/drawing/2014/main" id="{89D0ED8B-D59A-4BD1-ADC3-EFAA9AB7F5A6}"/>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691" name="Text Box 195">
          <a:extLst>
            <a:ext uri="{FF2B5EF4-FFF2-40B4-BE49-F238E27FC236}">
              <a16:creationId xmlns="" xmlns:a16="http://schemas.microsoft.com/office/drawing/2014/main" id="{B575E175-51F4-4010-8354-157244DBAA24}"/>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149</xdr:row>
      <xdr:rowOff>152400</xdr:rowOff>
    </xdr:to>
    <xdr:sp macro="" textlink="">
      <xdr:nvSpPr>
        <xdr:cNvPr id="103692" name="Text Box 197">
          <a:extLst>
            <a:ext uri="{FF2B5EF4-FFF2-40B4-BE49-F238E27FC236}">
              <a16:creationId xmlns="" xmlns:a16="http://schemas.microsoft.com/office/drawing/2014/main" id="{9F0BE183-2C5B-43C6-AC4A-296B5D7B8156}"/>
            </a:ext>
          </a:extLst>
        </xdr:cNvPr>
        <xdr:cNvSpPr txBox="1">
          <a:spLocks noChangeArrowheads="1"/>
        </xdr:cNvSpPr>
      </xdr:nvSpPr>
      <xdr:spPr bwMode="auto">
        <a:xfrm>
          <a:off x="314325"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693" name="Text Box 198">
          <a:extLst>
            <a:ext uri="{FF2B5EF4-FFF2-40B4-BE49-F238E27FC236}">
              <a16:creationId xmlns="" xmlns:a16="http://schemas.microsoft.com/office/drawing/2014/main" id="{8FA5A4B2-E1D5-46C4-9A42-4CC10729E36E}"/>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694" name="Text Box 199">
          <a:extLst>
            <a:ext uri="{FF2B5EF4-FFF2-40B4-BE49-F238E27FC236}">
              <a16:creationId xmlns="" xmlns:a16="http://schemas.microsoft.com/office/drawing/2014/main" id="{1741B5A6-942E-49FD-B423-AEB7525D1E0E}"/>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695" name="Text Box 200">
          <a:extLst>
            <a:ext uri="{FF2B5EF4-FFF2-40B4-BE49-F238E27FC236}">
              <a16:creationId xmlns="" xmlns:a16="http://schemas.microsoft.com/office/drawing/2014/main" id="{38FD1D2F-275B-466C-8944-132F97676701}"/>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149</xdr:row>
      <xdr:rowOff>152400</xdr:rowOff>
    </xdr:to>
    <xdr:sp macro="" textlink="">
      <xdr:nvSpPr>
        <xdr:cNvPr id="103696" name="Text Box 202">
          <a:extLst>
            <a:ext uri="{FF2B5EF4-FFF2-40B4-BE49-F238E27FC236}">
              <a16:creationId xmlns="" xmlns:a16="http://schemas.microsoft.com/office/drawing/2014/main" id="{07E6D0F8-B635-477B-8EA5-B54254EF91B0}"/>
            </a:ext>
          </a:extLst>
        </xdr:cNvPr>
        <xdr:cNvSpPr txBox="1">
          <a:spLocks noChangeArrowheads="1"/>
        </xdr:cNvSpPr>
      </xdr:nvSpPr>
      <xdr:spPr bwMode="auto">
        <a:xfrm>
          <a:off x="314325"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697" name="Text Box 203">
          <a:extLst>
            <a:ext uri="{FF2B5EF4-FFF2-40B4-BE49-F238E27FC236}">
              <a16:creationId xmlns="" xmlns:a16="http://schemas.microsoft.com/office/drawing/2014/main" id="{556CE870-26FF-47F7-8714-C1F183FDC1F6}"/>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698" name="Text Box 204">
          <a:extLst>
            <a:ext uri="{FF2B5EF4-FFF2-40B4-BE49-F238E27FC236}">
              <a16:creationId xmlns="" xmlns:a16="http://schemas.microsoft.com/office/drawing/2014/main" id="{1EADBBA8-20F8-43FD-BAF6-4BA045695FBC}"/>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699" name="Text Box 205">
          <a:extLst>
            <a:ext uri="{FF2B5EF4-FFF2-40B4-BE49-F238E27FC236}">
              <a16:creationId xmlns="" xmlns:a16="http://schemas.microsoft.com/office/drawing/2014/main" id="{52DCFA4B-1499-4793-ACEA-0D43C1142A2F}"/>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149</xdr:row>
      <xdr:rowOff>152400</xdr:rowOff>
    </xdr:to>
    <xdr:sp macro="" textlink="">
      <xdr:nvSpPr>
        <xdr:cNvPr id="103700" name="Text Box 207">
          <a:extLst>
            <a:ext uri="{FF2B5EF4-FFF2-40B4-BE49-F238E27FC236}">
              <a16:creationId xmlns="" xmlns:a16="http://schemas.microsoft.com/office/drawing/2014/main" id="{9E67AE4C-8FA1-4E5D-898C-DD3A25AD8773}"/>
            </a:ext>
          </a:extLst>
        </xdr:cNvPr>
        <xdr:cNvSpPr txBox="1">
          <a:spLocks noChangeArrowheads="1"/>
        </xdr:cNvSpPr>
      </xdr:nvSpPr>
      <xdr:spPr bwMode="auto">
        <a:xfrm>
          <a:off x="314325"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701" name="Text Box 208">
          <a:extLst>
            <a:ext uri="{FF2B5EF4-FFF2-40B4-BE49-F238E27FC236}">
              <a16:creationId xmlns="" xmlns:a16="http://schemas.microsoft.com/office/drawing/2014/main" id="{F23B42E2-BA0D-4B7F-9516-229EC4F6904D}"/>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702" name="Text Box 209">
          <a:extLst>
            <a:ext uri="{FF2B5EF4-FFF2-40B4-BE49-F238E27FC236}">
              <a16:creationId xmlns="" xmlns:a16="http://schemas.microsoft.com/office/drawing/2014/main" id="{5CD95A91-CC2B-4948-AAEF-58C8B4F7F5F9}"/>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703" name="Text Box 210">
          <a:extLst>
            <a:ext uri="{FF2B5EF4-FFF2-40B4-BE49-F238E27FC236}">
              <a16:creationId xmlns="" xmlns:a16="http://schemas.microsoft.com/office/drawing/2014/main" id="{14FD2055-2179-4DFF-856D-9F0281632519}"/>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149</xdr:row>
      <xdr:rowOff>152400</xdr:rowOff>
    </xdr:to>
    <xdr:sp macro="" textlink="">
      <xdr:nvSpPr>
        <xdr:cNvPr id="103704" name="Text Box 212">
          <a:extLst>
            <a:ext uri="{FF2B5EF4-FFF2-40B4-BE49-F238E27FC236}">
              <a16:creationId xmlns="" xmlns:a16="http://schemas.microsoft.com/office/drawing/2014/main" id="{B53FE43F-0EEB-4118-AC50-997A825DE29E}"/>
            </a:ext>
          </a:extLst>
        </xdr:cNvPr>
        <xdr:cNvSpPr txBox="1">
          <a:spLocks noChangeArrowheads="1"/>
        </xdr:cNvSpPr>
      </xdr:nvSpPr>
      <xdr:spPr bwMode="auto">
        <a:xfrm>
          <a:off x="314325"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705" name="Text Box 213">
          <a:extLst>
            <a:ext uri="{FF2B5EF4-FFF2-40B4-BE49-F238E27FC236}">
              <a16:creationId xmlns="" xmlns:a16="http://schemas.microsoft.com/office/drawing/2014/main" id="{07088F25-AC0E-4AF0-B49C-8351D778E128}"/>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706" name="Text Box 214">
          <a:extLst>
            <a:ext uri="{FF2B5EF4-FFF2-40B4-BE49-F238E27FC236}">
              <a16:creationId xmlns="" xmlns:a16="http://schemas.microsoft.com/office/drawing/2014/main" id="{0811395B-9C41-41D2-B054-CABD91200F90}"/>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707" name="Text Box 215">
          <a:extLst>
            <a:ext uri="{FF2B5EF4-FFF2-40B4-BE49-F238E27FC236}">
              <a16:creationId xmlns="" xmlns:a16="http://schemas.microsoft.com/office/drawing/2014/main" id="{E75C6E58-90CD-49CB-8368-80CB2CCC8ED6}"/>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149</xdr:row>
      <xdr:rowOff>152400</xdr:rowOff>
    </xdr:to>
    <xdr:sp macro="" textlink="">
      <xdr:nvSpPr>
        <xdr:cNvPr id="103708" name="Text Box 217">
          <a:extLst>
            <a:ext uri="{FF2B5EF4-FFF2-40B4-BE49-F238E27FC236}">
              <a16:creationId xmlns="" xmlns:a16="http://schemas.microsoft.com/office/drawing/2014/main" id="{4E69B97F-AB06-4BF7-9EBC-FE11598A0372}"/>
            </a:ext>
          </a:extLst>
        </xdr:cNvPr>
        <xdr:cNvSpPr txBox="1">
          <a:spLocks noChangeArrowheads="1"/>
        </xdr:cNvSpPr>
      </xdr:nvSpPr>
      <xdr:spPr bwMode="auto">
        <a:xfrm>
          <a:off x="314325"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709" name="Text Box 218">
          <a:extLst>
            <a:ext uri="{FF2B5EF4-FFF2-40B4-BE49-F238E27FC236}">
              <a16:creationId xmlns="" xmlns:a16="http://schemas.microsoft.com/office/drawing/2014/main" id="{44E8104F-B536-4ECB-9A97-D56CA8F9ECA4}"/>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710" name="Text Box 219">
          <a:extLst>
            <a:ext uri="{FF2B5EF4-FFF2-40B4-BE49-F238E27FC236}">
              <a16:creationId xmlns="" xmlns:a16="http://schemas.microsoft.com/office/drawing/2014/main" id="{CC8476B8-F9FA-4F0E-B159-8670928658AE}"/>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711" name="Text Box 220">
          <a:extLst>
            <a:ext uri="{FF2B5EF4-FFF2-40B4-BE49-F238E27FC236}">
              <a16:creationId xmlns="" xmlns:a16="http://schemas.microsoft.com/office/drawing/2014/main" id="{F0A51159-FA60-4B26-AC15-BA6585B1EF5D}"/>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149</xdr:row>
      <xdr:rowOff>152400</xdr:rowOff>
    </xdr:to>
    <xdr:sp macro="" textlink="">
      <xdr:nvSpPr>
        <xdr:cNvPr id="103712" name="Text Box 222">
          <a:extLst>
            <a:ext uri="{FF2B5EF4-FFF2-40B4-BE49-F238E27FC236}">
              <a16:creationId xmlns="" xmlns:a16="http://schemas.microsoft.com/office/drawing/2014/main" id="{768344D4-4DCF-464B-9DF8-F6E6C1A69694}"/>
            </a:ext>
          </a:extLst>
        </xdr:cNvPr>
        <xdr:cNvSpPr txBox="1">
          <a:spLocks noChangeArrowheads="1"/>
        </xdr:cNvSpPr>
      </xdr:nvSpPr>
      <xdr:spPr bwMode="auto">
        <a:xfrm>
          <a:off x="314325"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713" name="Text Box 223">
          <a:extLst>
            <a:ext uri="{FF2B5EF4-FFF2-40B4-BE49-F238E27FC236}">
              <a16:creationId xmlns="" xmlns:a16="http://schemas.microsoft.com/office/drawing/2014/main" id="{F9D0C6F7-82D9-45FE-9930-EA73F22B8623}"/>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714" name="Text Box 224">
          <a:extLst>
            <a:ext uri="{FF2B5EF4-FFF2-40B4-BE49-F238E27FC236}">
              <a16:creationId xmlns="" xmlns:a16="http://schemas.microsoft.com/office/drawing/2014/main" id="{D32B9E82-873A-487D-AA59-7A55878EE6B2}"/>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715" name="Text Box 225">
          <a:extLst>
            <a:ext uri="{FF2B5EF4-FFF2-40B4-BE49-F238E27FC236}">
              <a16:creationId xmlns="" xmlns:a16="http://schemas.microsoft.com/office/drawing/2014/main" id="{B92D9BF6-4CBE-4669-9CE8-3430A32EF55C}"/>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149</xdr:row>
      <xdr:rowOff>152400</xdr:rowOff>
    </xdr:to>
    <xdr:sp macro="" textlink="">
      <xdr:nvSpPr>
        <xdr:cNvPr id="103716" name="Text Box 227">
          <a:extLst>
            <a:ext uri="{FF2B5EF4-FFF2-40B4-BE49-F238E27FC236}">
              <a16:creationId xmlns="" xmlns:a16="http://schemas.microsoft.com/office/drawing/2014/main" id="{A2CDADDD-9CCF-4F28-B57A-3FB07E0D2F45}"/>
            </a:ext>
          </a:extLst>
        </xdr:cNvPr>
        <xdr:cNvSpPr txBox="1">
          <a:spLocks noChangeArrowheads="1"/>
        </xdr:cNvSpPr>
      </xdr:nvSpPr>
      <xdr:spPr bwMode="auto">
        <a:xfrm>
          <a:off x="314325"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717" name="Text Box 228">
          <a:extLst>
            <a:ext uri="{FF2B5EF4-FFF2-40B4-BE49-F238E27FC236}">
              <a16:creationId xmlns="" xmlns:a16="http://schemas.microsoft.com/office/drawing/2014/main" id="{39B06E52-1388-4437-9A43-7C6978C6A200}"/>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718" name="Text Box 229">
          <a:extLst>
            <a:ext uri="{FF2B5EF4-FFF2-40B4-BE49-F238E27FC236}">
              <a16:creationId xmlns="" xmlns:a16="http://schemas.microsoft.com/office/drawing/2014/main" id="{B44EA606-602D-4F04-BEBD-FF92256F9EDE}"/>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719" name="Text Box 230">
          <a:extLst>
            <a:ext uri="{FF2B5EF4-FFF2-40B4-BE49-F238E27FC236}">
              <a16:creationId xmlns="" xmlns:a16="http://schemas.microsoft.com/office/drawing/2014/main" id="{B223F889-ADF7-4108-BDA7-1F9D9119D2D9}"/>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149</xdr:row>
      <xdr:rowOff>152400</xdr:rowOff>
    </xdr:to>
    <xdr:sp macro="" textlink="">
      <xdr:nvSpPr>
        <xdr:cNvPr id="103720" name="Text Box 232">
          <a:extLst>
            <a:ext uri="{FF2B5EF4-FFF2-40B4-BE49-F238E27FC236}">
              <a16:creationId xmlns="" xmlns:a16="http://schemas.microsoft.com/office/drawing/2014/main" id="{40A83DC5-B7D0-40B9-B43D-827E2385D0D7}"/>
            </a:ext>
          </a:extLst>
        </xdr:cNvPr>
        <xdr:cNvSpPr txBox="1">
          <a:spLocks noChangeArrowheads="1"/>
        </xdr:cNvSpPr>
      </xdr:nvSpPr>
      <xdr:spPr bwMode="auto">
        <a:xfrm>
          <a:off x="314325"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721" name="Text Box 233">
          <a:extLst>
            <a:ext uri="{FF2B5EF4-FFF2-40B4-BE49-F238E27FC236}">
              <a16:creationId xmlns="" xmlns:a16="http://schemas.microsoft.com/office/drawing/2014/main" id="{E138099F-FB81-41D7-BD0B-37D63A10BB69}"/>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722" name="Text Box 234">
          <a:extLst>
            <a:ext uri="{FF2B5EF4-FFF2-40B4-BE49-F238E27FC236}">
              <a16:creationId xmlns="" xmlns:a16="http://schemas.microsoft.com/office/drawing/2014/main" id="{5A93EDDD-68AB-4789-A1EC-E85AE2DEA96D}"/>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723" name="Text Box 235">
          <a:extLst>
            <a:ext uri="{FF2B5EF4-FFF2-40B4-BE49-F238E27FC236}">
              <a16:creationId xmlns="" xmlns:a16="http://schemas.microsoft.com/office/drawing/2014/main" id="{CD15BC81-AABA-458E-8AE1-0650AC462C00}"/>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149</xdr:row>
      <xdr:rowOff>152400</xdr:rowOff>
    </xdr:to>
    <xdr:sp macro="" textlink="">
      <xdr:nvSpPr>
        <xdr:cNvPr id="103724" name="Text Box 237">
          <a:extLst>
            <a:ext uri="{FF2B5EF4-FFF2-40B4-BE49-F238E27FC236}">
              <a16:creationId xmlns="" xmlns:a16="http://schemas.microsoft.com/office/drawing/2014/main" id="{666D2223-7CFC-476C-8931-7937C9E71467}"/>
            </a:ext>
          </a:extLst>
        </xdr:cNvPr>
        <xdr:cNvSpPr txBox="1">
          <a:spLocks noChangeArrowheads="1"/>
        </xdr:cNvSpPr>
      </xdr:nvSpPr>
      <xdr:spPr bwMode="auto">
        <a:xfrm>
          <a:off x="314325"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725" name="Text Box 238">
          <a:extLst>
            <a:ext uri="{FF2B5EF4-FFF2-40B4-BE49-F238E27FC236}">
              <a16:creationId xmlns="" xmlns:a16="http://schemas.microsoft.com/office/drawing/2014/main" id="{AD11971E-3373-46AB-AF97-02BA14F41ADB}"/>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726" name="Text Box 239">
          <a:extLst>
            <a:ext uri="{FF2B5EF4-FFF2-40B4-BE49-F238E27FC236}">
              <a16:creationId xmlns="" xmlns:a16="http://schemas.microsoft.com/office/drawing/2014/main" id="{CEE48824-3F7D-4432-96A7-328EF4B62F00}"/>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727" name="Text Box 240">
          <a:extLst>
            <a:ext uri="{FF2B5EF4-FFF2-40B4-BE49-F238E27FC236}">
              <a16:creationId xmlns="" xmlns:a16="http://schemas.microsoft.com/office/drawing/2014/main" id="{7DCC526A-8578-4EFF-855A-6E9F176BC05D}"/>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728" name="Text Box 242">
          <a:extLst>
            <a:ext uri="{FF2B5EF4-FFF2-40B4-BE49-F238E27FC236}">
              <a16:creationId xmlns="" xmlns:a16="http://schemas.microsoft.com/office/drawing/2014/main" id="{43F7B3D3-DE25-412C-A967-7D35563A0B1E}"/>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729" name="Text Box 243">
          <a:extLst>
            <a:ext uri="{FF2B5EF4-FFF2-40B4-BE49-F238E27FC236}">
              <a16:creationId xmlns="" xmlns:a16="http://schemas.microsoft.com/office/drawing/2014/main" id="{5D1E0974-A93E-487C-BBB7-8A30E1CD309A}"/>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730" name="Text Box 244">
          <a:extLst>
            <a:ext uri="{FF2B5EF4-FFF2-40B4-BE49-F238E27FC236}">
              <a16:creationId xmlns="" xmlns:a16="http://schemas.microsoft.com/office/drawing/2014/main" id="{54D48887-98F9-4116-9791-A400FB74899D}"/>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149</xdr:row>
      <xdr:rowOff>152400</xdr:rowOff>
    </xdr:to>
    <xdr:sp macro="" textlink="">
      <xdr:nvSpPr>
        <xdr:cNvPr id="103731" name="Text Box 246">
          <a:extLst>
            <a:ext uri="{FF2B5EF4-FFF2-40B4-BE49-F238E27FC236}">
              <a16:creationId xmlns="" xmlns:a16="http://schemas.microsoft.com/office/drawing/2014/main" id="{E90037E5-782C-4D38-948C-8BF1C986A012}"/>
            </a:ext>
          </a:extLst>
        </xdr:cNvPr>
        <xdr:cNvSpPr txBox="1">
          <a:spLocks noChangeArrowheads="1"/>
        </xdr:cNvSpPr>
      </xdr:nvSpPr>
      <xdr:spPr bwMode="auto">
        <a:xfrm>
          <a:off x="314325"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732" name="Text Box 247">
          <a:extLst>
            <a:ext uri="{FF2B5EF4-FFF2-40B4-BE49-F238E27FC236}">
              <a16:creationId xmlns="" xmlns:a16="http://schemas.microsoft.com/office/drawing/2014/main" id="{37055BFB-16D8-4D7F-B80A-70FDEBDBD5A5}"/>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733" name="Text Box 248">
          <a:extLst>
            <a:ext uri="{FF2B5EF4-FFF2-40B4-BE49-F238E27FC236}">
              <a16:creationId xmlns="" xmlns:a16="http://schemas.microsoft.com/office/drawing/2014/main" id="{7187F99A-3485-44DE-9D24-9210C9C98708}"/>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734" name="Text Box 249">
          <a:extLst>
            <a:ext uri="{FF2B5EF4-FFF2-40B4-BE49-F238E27FC236}">
              <a16:creationId xmlns="" xmlns:a16="http://schemas.microsoft.com/office/drawing/2014/main" id="{58BCBC89-15BE-4163-B783-00EFFA761718}"/>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149</xdr:row>
      <xdr:rowOff>152400</xdr:rowOff>
    </xdr:to>
    <xdr:sp macro="" textlink="">
      <xdr:nvSpPr>
        <xdr:cNvPr id="103735" name="Text Box 251">
          <a:extLst>
            <a:ext uri="{FF2B5EF4-FFF2-40B4-BE49-F238E27FC236}">
              <a16:creationId xmlns="" xmlns:a16="http://schemas.microsoft.com/office/drawing/2014/main" id="{FF1D0955-1E15-4311-B512-D7CE7C8C8471}"/>
            </a:ext>
          </a:extLst>
        </xdr:cNvPr>
        <xdr:cNvSpPr txBox="1">
          <a:spLocks noChangeArrowheads="1"/>
        </xdr:cNvSpPr>
      </xdr:nvSpPr>
      <xdr:spPr bwMode="auto">
        <a:xfrm>
          <a:off x="314325"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736" name="Text Box 252">
          <a:extLst>
            <a:ext uri="{FF2B5EF4-FFF2-40B4-BE49-F238E27FC236}">
              <a16:creationId xmlns="" xmlns:a16="http://schemas.microsoft.com/office/drawing/2014/main" id="{954914C9-D615-4313-BB29-753D1CF36BAC}"/>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737" name="Text Box 253">
          <a:extLst>
            <a:ext uri="{FF2B5EF4-FFF2-40B4-BE49-F238E27FC236}">
              <a16:creationId xmlns="" xmlns:a16="http://schemas.microsoft.com/office/drawing/2014/main" id="{7B0E2704-40A8-435D-BDEB-86A3543D5B58}"/>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738" name="Text Box 254">
          <a:extLst>
            <a:ext uri="{FF2B5EF4-FFF2-40B4-BE49-F238E27FC236}">
              <a16:creationId xmlns="" xmlns:a16="http://schemas.microsoft.com/office/drawing/2014/main" id="{403131B6-D11E-488E-A940-02C57628BE43}"/>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149</xdr:row>
      <xdr:rowOff>152400</xdr:rowOff>
    </xdr:to>
    <xdr:sp macro="" textlink="">
      <xdr:nvSpPr>
        <xdr:cNvPr id="103739" name="Text Box 256">
          <a:extLst>
            <a:ext uri="{FF2B5EF4-FFF2-40B4-BE49-F238E27FC236}">
              <a16:creationId xmlns="" xmlns:a16="http://schemas.microsoft.com/office/drawing/2014/main" id="{C41EDA97-6CAE-4E88-A161-E60BD43A2622}"/>
            </a:ext>
          </a:extLst>
        </xdr:cNvPr>
        <xdr:cNvSpPr txBox="1">
          <a:spLocks noChangeArrowheads="1"/>
        </xdr:cNvSpPr>
      </xdr:nvSpPr>
      <xdr:spPr bwMode="auto">
        <a:xfrm>
          <a:off x="314325"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740" name="Text Box 257">
          <a:extLst>
            <a:ext uri="{FF2B5EF4-FFF2-40B4-BE49-F238E27FC236}">
              <a16:creationId xmlns="" xmlns:a16="http://schemas.microsoft.com/office/drawing/2014/main" id="{FA6468A9-C3CA-461F-90E9-ABCE8AC3A528}"/>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741" name="Text Box 258">
          <a:extLst>
            <a:ext uri="{FF2B5EF4-FFF2-40B4-BE49-F238E27FC236}">
              <a16:creationId xmlns="" xmlns:a16="http://schemas.microsoft.com/office/drawing/2014/main" id="{02E6479F-EAAA-4D45-923A-BD2B66F1A688}"/>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742" name="Text Box 259">
          <a:extLst>
            <a:ext uri="{FF2B5EF4-FFF2-40B4-BE49-F238E27FC236}">
              <a16:creationId xmlns="" xmlns:a16="http://schemas.microsoft.com/office/drawing/2014/main" id="{834AFB4F-F949-44CA-B80D-723AA15F3354}"/>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149</xdr:row>
      <xdr:rowOff>152400</xdr:rowOff>
    </xdr:to>
    <xdr:sp macro="" textlink="">
      <xdr:nvSpPr>
        <xdr:cNvPr id="103743" name="Text Box 261">
          <a:extLst>
            <a:ext uri="{FF2B5EF4-FFF2-40B4-BE49-F238E27FC236}">
              <a16:creationId xmlns="" xmlns:a16="http://schemas.microsoft.com/office/drawing/2014/main" id="{BCDB5F54-ECDE-4A6B-BC9C-6D21537137D1}"/>
            </a:ext>
          </a:extLst>
        </xdr:cNvPr>
        <xdr:cNvSpPr txBox="1">
          <a:spLocks noChangeArrowheads="1"/>
        </xdr:cNvSpPr>
      </xdr:nvSpPr>
      <xdr:spPr bwMode="auto">
        <a:xfrm>
          <a:off x="314325"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744" name="Text Box 262">
          <a:extLst>
            <a:ext uri="{FF2B5EF4-FFF2-40B4-BE49-F238E27FC236}">
              <a16:creationId xmlns="" xmlns:a16="http://schemas.microsoft.com/office/drawing/2014/main" id="{F099411E-FD58-4928-B51E-93E180F2C4B5}"/>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745" name="Text Box 263">
          <a:extLst>
            <a:ext uri="{FF2B5EF4-FFF2-40B4-BE49-F238E27FC236}">
              <a16:creationId xmlns="" xmlns:a16="http://schemas.microsoft.com/office/drawing/2014/main" id="{B2F75E06-15DD-401F-9F17-A8C0C8B947FC}"/>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746" name="Text Box 264">
          <a:extLst>
            <a:ext uri="{FF2B5EF4-FFF2-40B4-BE49-F238E27FC236}">
              <a16:creationId xmlns="" xmlns:a16="http://schemas.microsoft.com/office/drawing/2014/main" id="{1C7D780B-FE75-49D3-8340-FF35BE2AD837}"/>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747" name="Text Box 267">
          <a:extLst>
            <a:ext uri="{FF2B5EF4-FFF2-40B4-BE49-F238E27FC236}">
              <a16:creationId xmlns="" xmlns:a16="http://schemas.microsoft.com/office/drawing/2014/main" id="{A7294677-139C-40C4-A4E8-561E19473F30}"/>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149</xdr:row>
      <xdr:rowOff>152400</xdr:rowOff>
    </xdr:to>
    <xdr:sp macro="" textlink="">
      <xdr:nvSpPr>
        <xdr:cNvPr id="103748" name="Text Box 268">
          <a:extLst>
            <a:ext uri="{FF2B5EF4-FFF2-40B4-BE49-F238E27FC236}">
              <a16:creationId xmlns="" xmlns:a16="http://schemas.microsoft.com/office/drawing/2014/main" id="{674B368B-0A32-41D5-850F-BAA2F64CF95C}"/>
            </a:ext>
          </a:extLst>
        </xdr:cNvPr>
        <xdr:cNvSpPr txBox="1">
          <a:spLocks noChangeArrowheads="1"/>
        </xdr:cNvSpPr>
      </xdr:nvSpPr>
      <xdr:spPr bwMode="auto">
        <a:xfrm flipV="1">
          <a:off x="219075" y="111299625"/>
          <a:ext cx="23812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149</xdr:row>
      <xdr:rowOff>152400</xdr:rowOff>
    </xdr:to>
    <xdr:sp macro="" textlink="">
      <xdr:nvSpPr>
        <xdr:cNvPr id="103749" name="Text Box 269">
          <a:extLst>
            <a:ext uri="{FF2B5EF4-FFF2-40B4-BE49-F238E27FC236}">
              <a16:creationId xmlns="" xmlns:a16="http://schemas.microsoft.com/office/drawing/2014/main" id="{49C6CA8B-C18B-4F29-9ABE-15BB566E6100}"/>
            </a:ext>
          </a:extLst>
        </xdr:cNvPr>
        <xdr:cNvSpPr txBox="1">
          <a:spLocks noChangeArrowheads="1"/>
        </xdr:cNvSpPr>
      </xdr:nvSpPr>
      <xdr:spPr bwMode="auto">
        <a:xfrm>
          <a:off x="323850" y="111299625"/>
          <a:ext cx="28575"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149</xdr:row>
      <xdr:rowOff>152400</xdr:rowOff>
    </xdr:to>
    <xdr:sp macro="" textlink="">
      <xdr:nvSpPr>
        <xdr:cNvPr id="103750" name="Text Box 271">
          <a:extLst>
            <a:ext uri="{FF2B5EF4-FFF2-40B4-BE49-F238E27FC236}">
              <a16:creationId xmlns="" xmlns:a16="http://schemas.microsoft.com/office/drawing/2014/main" id="{40C70218-BC57-46AD-9875-0948B13D07DD}"/>
            </a:ext>
          </a:extLst>
        </xdr:cNvPr>
        <xdr:cNvSpPr txBox="1">
          <a:spLocks noChangeArrowheads="1"/>
        </xdr:cNvSpPr>
      </xdr:nvSpPr>
      <xdr:spPr bwMode="auto">
        <a:xfrm>
          <a:off x="152400" y="111299625"/>
          <a:ext cx="76200" cy="476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150</xdr:row>
      <xdr:rowOff>514350</xdr:rowOff>
    </xdr:to>
    <xdr:sp macro="" textlink="">
      <xdr:nvSpPr>
        <xdr:cNvPr id="103751" name="Text Box 167">
          <a:extLst>
            <a:ext uri="{FF2B5EF4-FFF2-40B4-BE49-F238E27FC236}">
              <a16:creationId xmlns="" xmlns:a16="http://schemas.microsoft.com/office/drawing/2014/main" id="{A396BCCA-EDBE-4253-98B1-EABF917232AC}"/>
            </a:ext>
          </a:extLst>
        </xdr:cNvPr>
        <xdr:cNvSpPr txBox="1">
          <a:spLocks noChangeArrowheads="1"/>
        </xdr:cNvSpPr>
      </xdr:nvSpPr>
      <xdr:spPr bwMode="auto">
        <a:xfrm>
          <a:off x="314325"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514350</xdr:rowOff>
    </xdr:to>
    <xdr:sp macro="" textlink="">
      <xdr:nvSpPr>
        <xdr:cNvPr id="103752" name="Text Box 168">
          <a:extLst>
            <a:ext uri="{FF2B5EF4-FFF2-40B4-BE49-F238E27FC236}">
              <a16:creationId xmlns="" xmlns:a16="http://schemas.microsoft.com/office/drawing/2014/main" id="{09E9F32F-E9EE-41C8-AFD6-556F5A71C394}"/>
            </a:ext>
          </a:extLst>
        </xdr:cNvPr>
        <xdr:cNvSpPr txBox="1">
          <a:spLocks noChangeArrowheads="1"/>
        </xdr:cNvSpPr>
      </xdr:nvSpPr>
      <xdr:spPr bwMode="auto">
        <a:xfrm>
          <a:off x="152400"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514350</xdr:rowOff>
    </xdr:to>
    <xdr:sp macro="" textlink="">
      <xdr:nvSpPr>
        <xdr:cNvPr id="103753" name="Text Box 169">
          <a:extLst>
            <a:ext uri="{FF2B5EF4-FFF2-40B4-BE49-F238E27FC236}">
              <a16:creationId xmlns="" xmlns:a16="http://schemas.microsoft.com/office/drawing/2014/main" id="{750E06B1-A449-4BFA-8857-21624577FFE5}"/>
            </a:ext>
          </a:extLst>
        </xdr:cNvPr>
        <xdr:cNvSpPr txBox="1">
          <a:spLocks noChangeArrowheads="1"/>
        </xdr:cNvSpPr>
      </xdr:nvSpPr>
      <xdr:spPr bwMode="auto">
        <a:xfrm flipV="1">
          <a:off x="219075" y="1112996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150</xdr:row>
      <xdr:rowOff>514350</xdr:rowOff>
    </xdr:to>
    <xdr:sp macro="" textlink="">
      <xdr:nvSpPr>
        <xdr:cNvPr id="103754" name="Text Box 170">
          <a:extLst>
            <a:ext uri="{FF2B5EF4-FFF2-40B4-BE49-F238E27FC236}">
              <a16:creationId xmlns="" xmlns:a16="http://schemas.microsoft.com/office/drawing/2014/main" id="{CAAE14C1-3586-4B7D-8CC7-00AEE6FBC5C2}"/>
            </a:ext>
          </a:extLst>
        </xdr:cNvPr>
        <xdr:cNvSpPr txBox="1">
          <a:spLocks noChangeArrowheads="1"/>
        </xdr:cNvSpPr>
      </xdr:nvSpPr>
      <xdr:spPr bwMode="auto">
        <a:xfrm>
          <a:off x="323850" y="1112996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150</xdr:row>
      <xdr:rowOff>514350</xdr:rowOff>
    </xdr:to>
    <xdr:sp macro="" textlink="">
      <xdr:nvSpPr>
        <xdr:cNvPr id="103755" name="Text Box 172">
          <a:extLst>
            <a:ext uri="{FF2B5EF4-FFF2-40B4-BE49-F238E27FC236}">
              <a16:creationId xmlns="" xmlns:a16="http://schemas.microsoft.com/office/drawing/2014/main" id="{2F6E9945-F1EE-4A36-BFDE-25F5EE527387}"/>
            </a:ext>
          </a:extLst>
        </xdr:cNvPr>
        <xdr:cNvSpPr txBox="1">
          <a:spLocks noChangeArrowheads="1"/>
        </xdr:cNvSpPr>
      </xdr:nvSpPr>
      <xdr:spPr bwMode="auto">
        <a:xfrm>
          <a:off x="314325"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514350</xdr:rowOff>
    </xdr:to>
    <xdr:sp macro="" textlink="">
      <xdr:nvSpPr>
        <xdr:cNvPr id="103756" name="Text Box 173">
          <a:extLst>
            <a:ext uri="{FF2B5EF4-FFF2-40B4-BE49-F238E27FC236}">
              <a16:creationId xmlns="" xmlns:a16="http://schemas.microsoft.com/office/drawing/2014/main" id="{2FBBA138-E5FA-4F70-BCF6-6C821A03CDF5}"/>
            </a:ext>
          </a:extLst>
        </xdr:cNvPr>
        <xdr:cNvSpPr txBox="1">
          <a:spLocks noChangeArrowheads="1"/>
        </xdr:cNvSpPr>
      </xdr:nvSpPr>
      <xdr:spPr bwMode="auto">
        <a:xfrm>
          <a:off x="152400"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514350</xdr:rowOff>
    </xdr:to>
    <xdr:sp macro="" textlink="">
      <xdr:nvSpPr>
        <xdr:cNvPr id="103757" name="Text Box 174">
          <a:extLst>
            <a:ext uri="{FF2B5EF4-FFF2-40B4-BE49-F238E27FC236}">
              <a16:creationId xmlns="" xmlns:a16="http://schemas.microsoft.com/office/drawing/2014/main" id="{CFBEAC8C-A03D-45D1-96C8-77CA85CE1717}"/>
            </a:ext>
          </a:extLst>
        </xdr:cNvPr>
        <xdr:cNvSpPr txBox="1">
          <a:spLocks noChangeArrowheads="1"/>
        </xdr:cNvSpPr>
      </xdr:nvSpPr>
      <xdr:spPr bwMode="auto">
        <a:xfrm flipV="1">
          <a:off x="219075" y="1112996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150</xdr:row>
      <xdr:rowOff>514350</xdr:rowOff>
    </xdr:to>
    <xdr:sp macro="" textlink="">
      <xdr:nvSpPr>
        <xdr:cNvPr id="103758" name="Text Box 175">
          <a:extLst>
            <a:ext uri="{FF2B5EF4-FFF2-40B4-BE49-F238E27FC236}">
              <a16:creationId xmlns="" xmlns:a16="http://schemas.microsoft.com/office/drawing/2014/main" id="{167A0585-AE77-40BC-A10D-C0129575C97D}"/>
            </a:ext>
          </a:extLst>
        </xdr:cNvPr>
        <xdr:cNvSpPr txBox="1">
          <a:spLocks noChangeArrowheads="1"/>
        </xdr:cNvSpPr>
      </xdr:nvSpPr>
      <xdr:spPr bwMode="auto">
        <a:xfrm>
          <a:off x="323850" y="1112996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514350</xdr:rowOff>
    </xdr:to>
    <xdr:sp macro="" textlink="">
      <xdr:nvSpPr>
        <xdr:cNvPr id="103759" name="Text Box 177">
          <a:extLst>
            <a:ext uri="{FF2B5EF4-FFF2-40B4-BE49-F238E27FC236}">
              <a16:creationId xmlns="" xmlns:a16="http://schemas.microsoft.com/office/drawing/2014/main" id="{3A2CE77D-9FCF-4855-A41A-1530151FD45A}"/>
            </a:ext>
          </a:extLst>
        </xdr:cNvPr>
        <xdr:cNvSpPr txBox="1">
          <a:spLocks noChangeArrowheads="1"/>
        </xdr:cNvSpPr>
      </xdr:nvSpPr>
      <xdr:spPr bwMode="auto">
        <a:xfrm>
          <a:off x="152400"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514350</xdr:rowOff>
    </xdr:to>
    <xdr:sp macro="" textlink="">
      <xdr:nvSpPr>
        <xdr:cNvPr id="103760" name="Text Box 178">
          <a:extLst>
            <a:ext uri="{FF2B5EF4-FFF2-40B4-BE49-F238E27FC236}">
              <a16:creationId xmlns="" xmlns:a16="http://schemas.microsoft.com/office/drawing/2014/main" id="{1708C607-D344-4938-A90C-9A2FDB94B251}"/>
            </a:ext>
          </a:extLst>
        </xdr:cNvPr>
        <xdr:cNvSpPr txBox="1">
          <a:spLocks noChangeArrowheads="1"/>
        </xdr:cNvSpPr>
      </xdr:nvSpPr>
      <xdr:spPr bwMode="auto">
        <a:xfrm flipV="1">
          <a:off x="219075" y="1112996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150</xdr:row>
      <xdr:rowOff>514350</xdr:rowOff>
    </xdr:to>
    <xdr:sp macro="" textlink="">
      <xdr:nvSpPr>
        <xdr:cNvPr id="103761" name="Text Box 179">
          <a:extLst>
            <a:ext uri="{FF2B5EF4-FFF2-40B4-BE49-F238E27FC236}">
              <a16:creationId xmlns="" xmlns:a16="http://schemas.microsoft.com/office/drawing/2014/main" id="{C69BE635-8108-4580-B32C-E25303211487}"/>
            </a:ext>
          </a:extLst>
        </xdr:cNvPr>
        <xdr:cNvSpPr txBox="1">
          <a:spLocks noChangeArrowheads="1"/>
        </xdr:cNvSpPr>
      </xdr:nvSpPr>
      <xdr:spPr bwMode="auto">
        <a:xfrm>
          <a:off x="323850" y="1112996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514350</xdr:rowOff>
    </xdr:to>
    <xdr:sp macro="" textlink="">
      <xdr:nvSpPr>
        <xdr:cNvPr id="103762" name="Text Box 181">
          <a:extLst>
            <a:ext uri="{FF2B5EF4-FFF2-40B4-BE49-F238E27FC236}">
              <a16:creationId xmlns="" xmlns:a16="http://schemas.microsoft.com/office/drawing/2014/main" id="{71F04F63-5EC0-4613-8AAF-5E1B2A7A807E}"/>
            </a:ext>
          </a:extLst>
        </xdr:cNvPr>
        <xdr:cNvSpPr txBox="1">
          <a:spLocks noChangeArrowheads="1"/>
        </xdr:cNvSpPr>
      </xdr:nvSpPr>
      <xdr:spPr bwMode="auto">
        <a:xfrm>
          <a:off x="152400"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514350</xdr:rowOff>
    </xdr:to>
    <xdr:sp macro="" textlink="">
      <xdr:nvSpPr>
        <xdr:cNvPr id="103763" name="Text Box 182">
          <a:extLst>
            <a:ext uri="{FF2B5EF4-FFF2-40B4-BE49-F238E27FC236}">
              <a16:creationId xmlns="" xmlns:a16="http://schemas.microsoft.com/office/drawing/2014/main" id="{D35F8AF2-4A03-4FDB-B1B9-C4A65794BC86}"/>
            </a:ext>
          </a:extLst>
        </xdr:cNvPr>
        <xdr:cNvSpPr txBox="1">
          <a:spLocks noChangeArrowheads="1"/>
        </xdr:cNvSpPr>
      </xdr:nvSpPr>
      <xdr:spPr bwMode="auto">
        <a:xfrm flipV="1">
          <a:off x="219075" y="1112996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150</xdr:row>
      <xdr:rowOff>514350</xdr:rowOff>
    </xdr:to>
    <xdr:sp macro="" textlink="">
      <xdr:nvSpPr>
        <xdr:cNvPr id="103764" name="Text Box 183">
          <a:extLst>
            <a:ext uri="{FF2B5EF4-FFF2-40B4-BE49-F238E27FC236}">
              <a16:creationId xmlns="" xmlns:a16="http://schemas.microsoft.com/office/drawing/2014/main" id="{D0437AFA-578C-423B-91DD-E886E4C81D6E}"/>
            </a:ext>
          </a:extLst>
        </xdr:cNvPr>
        <xdr:cNvSpPr txBox="1">
          <a:spLocks noChangeArrowheads="1"/>
        </xdr:cNvSpPr>
      </xdr:nvSpPr>
      <xdr:spPr bwMode="auto">
        <a:xfrm>
          <a:off x="323850" y="1112996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514350</xdr:rowOff>
    </xdr:to>
    <xdr:sp macro="" textlink="">
      <xdr:nvSpPr>
        <xdr:cNvPr id="103765" name="Text Box 184">
          <a:extLst>
            <a:ext uri="{FF2B5EF4-FFF2-40B4-BE49-F238E27FC236}">
              <a16:creationId xmlns="" xmlns:a16="http://schemas.microsoft.com/office/drawing/2014/main" id="{7DD41DB3-B41D-4030-8419-9478562E2630}"/>
            </a:ext>
          </a:extLst>
        </xdr:cNvPr>
        <xdr:cNvSpPr txBox="1">
          <a:spLocks noChangeArrowheads="1"/>
        </xdr:cNvSpPr>
      </xdr:nvSpPr>
      <xdr:spPr bwMode="auto">
        <a:xfrm>
          <a:off x="152400"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150</xdr:row>
      <xdr:rowOff>514350</xdr:rowOff>
    </xdr:to>
    <xdr:sp macro="" textlink="">
      <xdr:nvSpPr>
        <xdr:cNvPr id="103766" name="Text Box 185">
          <a:extLst>
            <a:ext uri="{FF2B5EF4-FFF2-40B4-BE49-F238E27FC236}">
              <a16:creationId xmlns="" xmlns:a16="http://schemas.microsoft.com/office/drawing/2014/main" id="{0890481D-1F86-4360-9E9E-2D705FAD996F}"/>
            </a:ext>
          </a:extLst>
        </xdr:cNvPr>
        <xdr:cNvSpPr txBox="1">
          <a:spLocks noChangeArrowheads="1"/>
        </xdr:cNvSpPr>
      </xdr:nvSpPr>
      <xdr:spPr bwMode="auto">
        <a:xfrm>
          <a:off x="323850" y="1112996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150</xdr:row>
      <xdr:rowOff>514350</xdr:rowOff>
    </xdr:to>
    <xdr:sp macro="" textlink="">
      <xdr:nvSpPr>
        <xdr:cNvPr id="103767" name="Text Box 186">
          <a:extLst>
            <a:ext uri="{FF2B5EF4-FFF2-40B4-BE49-F238E27FC236}">
              <a16:creationId xmlns="" xmlns:a16="http://schemas.microsoft.com/office/drawing/2014/main" id="{50F8BD6D-8199-4162-B798-2B31E12E31A2}"/>
            </a:ext>
          </a:extLst>
        </xdr:cNvPr>
        <xdr:cNvSpPr txBox="1">
          <a:spLocks noChangeArrowheads="1"/>
        </xdr:cNvSpPr>
      </xdr:nvSpPr>
      <xdr:spPr bwMode="auto">
        <a:xfrm>
          <a:off x="323850" y="1112996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150</xdr:row>
      <xdr:rowOff>514350</xdr:rowOff>
    </xdr:to>
    <xdr:sp macro="" textlink="">
      <xdr:nvSpPr>
        <xdr:cNvPr id="103768" name="Text Box 187">
          <a:extLst>
            <a:ext uri="{FF2B5EF4-FFF2-40B4-BE49-F238E27FC236}">
              <a16:creationId xmlns="" xmlns:a16="http://schemas.microsoft.com/office/drawing/2014/main" id="{EB729444-8954-40E7-A992-88996086FF29}"/>
            </a:ext>
          </a:extLst>
        </xdr:cNvPr>
        <xdr:cNvSpPr txBox="1">
          <a:spLocks noChangeArrowheads="1"/>
        </xdr:cNvSpPr>
      </xdr:nvSpPr>
      <xdr:spPr bwMode="auto">
        <a:xfrm>
          <a:off x="314325"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514350</xdr:rowOff>
    </xdr:to>
    <xdr:sp macro="" textlink="">
      <xdr:nvSpPr>
        <xdr:cNvPr id="103769" name="Text Box 188">
          <a:extLst>
            <a:ext uri="{FF2B5EF4-FFF2-40B4-BE49-F238E27FC236}">
              <a16:creationId xmlns="" xmlns:a16="http://schemas.microsoft.com/office/drawing/2014/main" id="{39BB6F7C-BA98-4665-B3BC-BF54F6667B3E}"/>
            </a:ext>
          </a:extLst>
        </xdr:cNvPr>
        <xdr:cNvSpPr txBox="1">
          <a:spLocks noChangeArrowheads="1"/>
        </xdr:cNvSpPr>
      </xdr:nvSpPr>
      <xdr:spPr bwMode="auto">
        <a:xfrm>
          <a:off x="152400"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514350</xdr:rowOff>
    </xdr:to>
    <xdr:sp macro="" textlink="">
      <xdr:nvSpPr>
        <xdr:cNvPr id="103770" name="Text Box 189">
          <a:extLst>
            <a:ext uri="{FF2B5EF4-FFF2-40B4-BE49-F238E27FC236}">
              <a16:creationId xmlns="" xmlns:a16="http://schemas.microsoft.com/office/drawing/2014/main" id="{2FBD8A48-A063-472F-8677-BAE7E3B45870}"/>
            </a:ext>
          </a:extLst>
        </xdr:cNvPr>
        <xdr:cNvSpPr txBox="1">
          <a:spLocks noChangeArrowheads="1"/>
        </xdr:cNvSpPr>
      </xdr:nvSpPr>
      <xdr:spPr bwMode="auto">
        <a:xfrm flipV="1">
          <a:off x="219075" y="1112996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150</xdr:row>
      <xdr:rowOff>514350</xdr:rowOff>
    </xdr:to>
    <xdr:sp macro="" textlink="">
      <xdr:nvSpPr>
        <xdr:cNvPr id="103771" name="Text Box 190">
          <a:extLst>
            <a:ext uri="{FF2B5EF4-FFF2-40B4-BE49-F238E27FC236}">
              <a16:creationId xmlns="" xmlns:a16="http://schemas.microsoft.com/office/drawing/2014/main" id="{9F9BD1C1-4F9D-4DA6-AFDB-446BAAA9F2DD}"/>
            </a:ext>
          </a:extLst>
        </xdr:cNvPr>
        <xdr:cNvSpPr txBox="1">
          <a:spLocks noChangeArrowheads="1"/>
        </xdr:cNvSpPr>
      </xdr:nvSpPr>
      <xdr:spPr bwMode="auto">
        <a:xfrm>
          <a:off x="323850" y="1112996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150</xdr:row>
      <xdr:rowOff>514350</xdr:rowOff>
    </xdr:to>
    <xdr:sp macro="" textlink="">
      <xdr:nvSpPr>
        <xdr:cNvPr id="103772" name="Text Box 192">
          <a:extLst>
            <a:ext uri="{FF2B5EF4-FFF2-40B4-BE49-F238E27FC236}">
              <a16:creationId xmlns="" xmlns:a16="http://schemas.microsoft.com/office/drawing/2014/main" id="{BB55E95B-8757-4D03-BBE4-42AD11E77E77}"/>
            </a:ext>
          </a:extLst>
        </xdr:cNvPr>
        <xdr:cNvSpPr txBox="1">
          <a:spLocks noChangeArrowheads="1"/>
        </xdr:cNvSpPr>
      </xdr:nvSpPr>
      <xdr:spPr bwMode="auto">
        <a:xfrm>
          <a:off x="314325"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514350</xdr:rowOff>
    </xdr:to>
    <xdr:sp macro="" textlink="">
      <xdr:nvSpPr>
        <xdr:cNvPr id="103773" name="Text Box 193">
          <a:extLst>
            <a:ext uri="{FF2B5EF4-FFF2-40B4-BE49-F238E27FC236}">
              <a16:creationId xmlns="" xmlns:a16="http://schemas.microsoft.com/office/drawing/2014/main" id="{A6CCF9FF-074B-4F13-A7EB-7214C6673820}"/>
            </a:ext>
          </a:extLst>
        </xdr:cNvPr>
        <xdr:cNvSpPr txBox="1">
          <a:spLocks noChangeArrowheads="1"/>
        </xdr:cNvSpPr>
      </xdr:nvSpPr>
      <xdr:spPr bwMode="auto">
        <a:xfrm>
          <a:off x="152400"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514350</xdr:rowOff>
    </xdr:to>
    <xdr:sp macro="" textlink="">
      <xdr:nvSpPr>
        <xdr:cNvPr id="103774" name="Text Box 194">
          <a:extLst>
            <a:ext uri="{FF2B5EF4-FFF2-40B4-BE49-F238E27FC236}">
              <a16:creationId xmlns="" xmlns:a16="http://schemas.microsoft.com/office/drawing/2014/main" id="{198F1559-CC24-4EF8-BFA2-9A8797564FFD}"/>
            </a:ext>
          </a:extLst>
        </xdr:cNvPr>
        <xdr:cNvSpPr txBox="1">
          <a:spLocks noChangeArrowheads="1"/>
        </xdr:cNvSpPr>
      </xdr:nvSpPr>
      <xdr:spPr bwMode="auto">
        <a:xfrm flipV="1">
          <a:off x="219075" y="1112996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150</xdr:row>
      <xdr:rowOff>514350</xdr:rowOff>
    </xdr:to>
    <xdr:sp macro="" textlink="">
      <xdr:nvSpPr>
        <xdr:cNvPr id="103775" name="Text Box 195">
          <a:extLst>
            <a:ext uri="{FF2B5EF4-FFF2-40B4-BE49-F238E27FC236}">
              <a16:creationId xmlns="" xmlns:a16="http://schemas.microsoft.com/office/drawing/2014/main" id="{41B9B453-2148-4A13-B67E-047CA2A403A1}"/>
            </a:ext>
          </a:extLst>
        </xdr:cNvPr>
        <xdr:cNvSpPr txBox="1">
          <a:spLocks noChangeArrowheads="1"/>
        </xdr:cNvSpPr>
      </xdr:nvSpPr>
      <xdr:spPr bwMode="auto">
        <a:xfrm>
          <a:off x="323850" y="1112996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150</xdr:row>
      <xdr:rowOff>514350</xdr:rowOff>
    </xdr:to>
    <xdr:sp macro="" textlink="">
      <xdr:nvSpPr>
        <xdr:cNvPr id="103776" name="Text Box 197">
          <a:extLst>
            <a:ext uri="{FF2B5EF4-FFF2-40B4-BE49-F238E27FC236}">
              <a16:creationId xmlns="" xmlns:a16="http://schemas.microsoft.com/office/drawing/2014/main" id="{523EFC40-F652-424E-85DF-86FE6ED8F695}"/>
            </a:ext>
          </a:extLst>
        </xdr:cNvPr>
        <xdr:cNvSpPr txBox="1">
          <a:spLocks noChangeArrowheads="1"/>
        </xdr:cNvSpPr>
      </xdr:nvSpPr>
      <xdr:spPr bwMode="auto">
        <a:xfrm>
          <a:off x="314325"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514350</xdr:rowOff>
    </xdr:to>
    <xdr:sp macro="" textlink="">
      <xdr:nvSpPr>
        <xdr:cNvPr id="103777" name="Text Box 198">
          <a:extLst>
            <a:ext uri="{FF2B5EF4-FFF2-40B4-BE49-F238E27FC236}">
              <a16:creationId xmlns="" xmlns:a16="http://schemas.microsoft.com/office/drawing/2014/main" id="{D1730211-7C78-4B50-BBD5-12C310E087CA}"/>
            </a:ext>
          </a:extLst>
        </xdr:cNvPr>
        <xdr:cNvSpPr txBox="1">
          <a:spLocks noChangeArrowheads="1"/>
        </xdr:cNvSpPr>
      </xdr:nvSpPr>
      <xdr:spPr bwMode="auto">
        <a:xfrm>
          <a:off x="152400"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514350</xdr:rowOff>
    </xdr:to>
    <xdr:sp macro="" textlink="">
      <xdr:nvSpPr>
        <xdr:cNvPr id="103778" name="Text Box 199">
          <a:extLst>
            <a:ext uri="{FF2B5EF4-FFF2-40B4-BE49-F238E27FC236}">
              <a16:creationId xmlns="" xmlns:a16="http://schemas.microsoft.com/office/drawing/2014/main" id="{BD80365C-7384-4123-B1E2-2B80D9C24755}"/>
            </a:ext>
          </a:extLst>
        </xdr:cNvPr>
        <xdr:cNvSpPr txBox="1">
          <a:spLocks noChangeArrowheads="1"/>
        </xdr:cNvSpPr>
      </xdr:nvSpPr>
      <xdr:spPr bwMode="auto">
        <a:xfrm flipV="1">
          <a:off x="219075" y="1112996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150</xdr:row>
      <xdr:rowOff>514350</xdr:rowOff>
    </xdr:to>
    <xdr:sp macro="" textlink="">
      <xdr:nvSpPr>
        <xdr:cNvPr id="103779" name="Text Box 200">
          <a:extLst>
            <a:ext uri="{FF2B5EF4-FFF2-40B4-BE49-F238E27FC236}">
              <a16:creationId xmlns="" xmlns:a16="http://schemas.microsoft.com/office/drawing/2014/main" id="{98AA7F6F-0791-48BD-97E9-02BD15AD475C}"/>
            </a:ext>
          </a:extLst>
        </xdr:cNvPr>
        <xdr:cNvSpPr txBox="1">
          <a:spLocks noChangeArrowheads="1"/>
        </xdr:cNvSpPr>
      </xdr:nvSpPr>
      <xdr:spPr bwMode="auto">
        <a:xfrm>
          <a:off x="323850" y="1112996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150</xdr:row>
      <xdr:rowOff>514350</xdr:rowOff>
    </xdr:to>
    <xdr:sp macro="" textlink="">
      <xdr:nvSpPr>
        <xdr:cNvPr id="103780" name="Text Box 202">
          <a:extLst>
            <a:ext uri="{FF2B5EF4-FFF2-40B4-BE49-F238E27FC236}">
              <a16:creationId xmlns="" xmlns:a16="http://schemas.microsoft.com/office/drawing/2014/main" id="{F6E9C1AE-E847-4EB2-AFFA-59794F45E75E}"/>
            </a:ext>
          </a:extLst>
        </xdr:cNvPr>
        <xdr:cNvSpPr txBox="1">
          <a:spLocks noChangeArrowheads="1"/>
        </xdr:cNvSpPr>
      </xdr:nvSpPr>
      <xdr:spPr bwMode="auto">
        <a:xfrm>
          <a:off x="314325"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514350</xdr:rowOff>
    </xdr:to>
    <xdr:sp macro="" textlink="">
      <xdr:nvSpPr>
        <xdr:cNvPr id="103781" name="Text Box 203">
          <a:extLst>
            <a:ext uri="{FF2B5EF4-FFF2-40B4-BE49-F238E27FC236}">
              <a16:creationId xmlns="" xmlns:a16="http://schemas.microsoft.com/office/drawing/2014/main" id="{78F07F74-02D5-4447-918B-A391922ADE55}"/>
            </a:ext>
          </a:extLst>
        </xdr:cNvPr>
        <xdr:cNvSpPr txBox="1">
          <a:spLocks noChangeArrowheads="1"/>
        </xdr:cNvSpPr>
      </xdr:nvSpPr>
      <xdr:spPr bwMode="auto">
        <a:xfrm>
          <a:off x="152400"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514350</xdr:rowOff>
    </xdr:to>
    <xdr:sp macro="" textlink="">
      <xdr:nvSpPr>
        <xdr:cNvPr id="103782" name="Text Box 204">
          <a:extLst>
            <a:ext uri="{FF2B5EF4-FFF2-40B4-BE49-F238E27FC236}">
              <a16:creationId xmlns="" xmlns:a16="http://schemas.microsoft.com/office/drawing/2014/main" id="{C209A8FC-3E1E-46D2-9497-488B689A4EF4}"/>
            </a:ext>
          </a:extLst>
        </xdr:cNvPr>
        <xdr:cNvSpPr txBox="1">
          <a:spLocks noChangeArrowheads="1"/>
        </xdr:cNvSpPr>
      </xdr:nvSpPr>
      <xdr:spPr bwMode="auto">
        <a:xfrm flipV="1">
          <a:off x="219075" y="1112996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150</xdr:row>
      <xdr:rowOff>514350</xdr:rowOff>
    </xdr:to>
    <xdr:sp macro="" textlink="">
      <xdr:nvSpPr>
        <xdr:cNvPr id="103783" name="Text Box 205">
          <a:extLst>
            <a:ext uri="{FF2B5EF4-FFF2-40B4-BE49-F238E27FC236}">
              <a16:creationId xmlns="" xmlns:a16="http://schemas.microsoft.com/office/drawing/2014/main" id="{F74839DC-8096-451C-BF96-50830591303B}"/>
            </a:ext>
          </a:extLst>
        </xdr:cNvPr>
        <xdr:cNvSpPr txBox="1">
          <a:spLocks noChangeArrowheads="1"/>
        </xdr:cNvSpPr>
      </xdr:nvSpPr>
      <xdr:spPr bwMode="auto">
        <a:xfrm>
          <a:off x="323850" y="1112996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150</xdr:row>
      <xdr:rowOff>514350</xdr:rowOff>
    </xdr:to>
    <xdr:sp macro="" textlink="">
      <xdr:nvSpPr>
        <xdr:cNvPr id="103784" name="Text Box 207">
          <a:extLst>
            <a:ext uri="{FF2B5EF4-FFF2-40B4-BE49-F238E27FC236}">
              <a16:creationId xmlns="" xmlns:a16="http://schemas.microsoft.com/office/drawing/2014/main" id="{608AE256-C86B-4788-8F50-5E867C406C6B}"/>
            </a:ext>
          </a:extLst>
        </xdr:cNvPr>
        <xdr:cNvSpPr txBox="1">
          <a:spLocks noChangeArrowheads="1"/>
        </xdr:cNvSpPr>
      </xdr:nvSpPr>
      <xdr:spPr bwMode="auto">
        <a:xfrm>
          <a:off x="314325"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514350</xdr:rowOff>
    </xdr:to>
    <xdr:sp macro="" textlink="">
      <xdr:nvSpPr>
        <xdr:cNvPr id="103785" name="Text Box 208">
          <a:extLst>
            <a:ext uri="{FF2B5EF4-FFF2-40B4-BE49-F238E27FC236}">
              <a16:creationId xmlns="" xmlns:a16="http://schemas.microsoft.com/office/drawing/2014/main" id="{0F559664-DFCB-4E2D-9D41-7256DCCA955C}"/>
            </a:ext>
          </a:extLst>
        </xdr:cNvPr>
        <xdr:cNvSpPr txBox="1">
          <a:spLocks noChangeArrowheads="1"/>
        </xdr:cNvSpPr>
      </xdr:nvSpPr>
      <xdr:spPr bwMode="auto">
        <a:xfrm>
          <a:off x="152400"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514350</xdr:rowOff>
    </xdr:to>
    <xdr:sp macro="" textlink="">
      <xdr:nvSpPr>
        <xdr:cNvPr id="103786" name="Text Box 209">
          <a:extLst>
            <a:ext uri="{FF2B5EF4-FFF2-40B4-BE49-F238E27FC236}">
              <a16:creationId xmlns="" xmlns:a16="http://schemas.microsoft.com/office/drawing/2014/main" id="{0EC1E5C2-2B5F-4A09-A33A-E20355F86EBA}"/>
            </a:ext>
          </a:extLst>
        </xdr:cNvPr>
        <xdr:cNvSpPr txBox="1">
          <a:spLocks noChangeArrowheads="1"/>
        </xdr:cNvSpPr>
      </xdr:nvSpPr>
      <xdr:spPr bwMode="auto">
        <a:xfrm flipV="1">
          <a:off x="219075" y="1112996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150</xdr:row>
      <xdr:rowOff>514350</xdr:rowOff>
    </xdr:to>
    <xdr:sp macro="" textlink="">
      <xdr:nvSpPr>
        <xdr:cNvPr id="103787" name="Text Box 210">
          <a:extLst>
            <a:ext uri="{FF2B5EF4-FFF2-40B4-BE49-F238E27FC236}">
              <a16:creationId xmlns="" xmlns:a16="http://schemas.microsoft.com/office/drawing/2014/main" id="{CD5BDD6C-AFEE-4F3E-826F-B89DD610E16E}"/>
            </a:ext>
          </a:extLst>
        </xdr:cNvPr>
        <xdr:cNvSpPr txBox="1">
          <a:spLocks noChangeArrowheads="1"/>
        </xdr:cNvSpPr>
      </xdr:nvSpPr>
      <xdr:spPr bwMode="auto">
        <a:xfrm>
          <a:off x="323850" y="1112996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150</xdr:row>
      <xdr:rowOff>514350</xdr:rowOff>
    </xdr:to>
    <xdr:sp macro="" textlink="">
      <xdr:nvSpPr>
        <xdr:cNvPr id="103788" name="Text Box 212">
          <a:extLst>
            <a:ext uri="{FF2B5EF4-FFF2-40B4-BE49-F238E27FC236}">
              <a16:creationId xmlns="" xmlns:a16="http://schemas.microsoft.com/office/drawing/2014/main" id="{D2301D3F-7F48-420B-AAB6-B1F24EBFF290}"/>
            </a:ext>
          </a:extLst>
        </xdr:cNvPr>
        <xdr:cNvSpPr txBox="1">
          <a:spLocks noChangeArrowheads="1"/>
        </xdr:cNvSpPr>
      </xdr:nvSpPr>
      <xdr:spPr bwMode="auto">
        <a:xfrm>
          <a:off x="314325"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514350</xdr:rowOff>
    </xdr:to>
    <xdr:sp macro="" textlink="">
      <xdr:nvSpPr>
        <xdr:cNvPr id="103789" name="Text Box 213">
          <a:extLst>
            <a:ext uri="{FF2B5EF4-FFF2-40B4-BE49-F238E27FC236}">
              <a16:creationId xmlns="" xmlns:a16="http://schemas.microsoft.com/office/drawing/2014/main" id="{C076C044-882B-4911-A346-47A60FA301E3}"/>
            </a:ext>
          </a:extLst>
        </xdr:cNvPr>
        <xdr:cNvSpPr txBox="1">
          <a:spLocks noChangeArrowheads="1"/>
        </xdr:cNvSpPr>
      </xdr:nvSpPr>
      <xdr:spPr bwMode="auto">
        <a:xfrm>
          <a:off x="152400"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514350</xdr:rowOff>
    </xdr:to>
    <xdr:sp macro="" textlink="">
      <xdr:nvSpPr>
        <xdr:cNvPr id="103790" name="Text Box 214">
          <a:extLst>
            <a:ext uri="{FF2B5EF4-FFF2-40B4-BE49-F238E27FC236}">
              <a16:creationId xmlns="" xmlns:a16="http://schemas.microsoft.com/office/drawing/2014/main" id="{85784CD3-87FA-41A2-A9EE-055F4E7E7D18}"/>
            </a:ext>
          </a:extLst>
        </xdr:cNvPr>
        <xdr:cNvSpPr txBox="1">
          <a:spLocks noChangeArrowheads="1"/>
        </xdr:cNvSpPr>
      </xdr:nvSpPr>
      <xdr:spPr bwMode="auto">
        <a:xfrm flipV="1">
          <a:off x="219075" y="1112996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150</xdr:row>
      <xdr:rowOff>514350</xdr:rowOff>
    </xdr:to>
    <xdr:sp macro="" textlink="">
      <xdr:nvSpPr>
        <xdr:cNvPr id="103791" name="Text Box 215">
          <a:extLst>
            <a:ext uri="{FF2B5EF4-FFF2-40B4-BE49-F238E27FC236}">
              <a16:creationId xmlns="" xmlns:a16="http://schemas.microsoft.com/office/drawing/2014/main" id="{C135AD73-126C-4E3C-A2C7-7C9347A92D49}"/>
            </a:ext>
          </a:extLst>
        </xdr:cNvPr>
        <xdr:cNvSpPr txBox="1">
          <a:spLocks noChangeArrowheads="1"/>
        </xdr:cNvSpPr>
      </xdr:nvSpPr>
      <xdr:spPr bwMode="auto">
        <a:xfrm>
          <a:off x="323850" y="1112996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148</xdr:row>
      <xdr:rowOff>0</xdr:rowOff>
    </xdr:from>
    <xdr:to>
      <xdr:col>0</xdr:col>
      <xdr:colOff>390525</xdr:colOff>
      <xdr:row>150</xdr:row>
      <xdr:rowOff>514350</xdr:rowOff>
    </xdr:to>
    <xdr:sp macro="" textlink="">
      <xdr:nvSpPr>
        <xdr:cNvPr id="103792" name="Text Box 217">
          <a:extLst>
            <a:ext uri="{FF2B5EF4-FFF2-40B4-BE49-F238E27FC236}">
              <a16:creationId xmlns="" xmlns:a16="http://schemas.microsoft.com/office/drawing/2014/main" id="{74D86AFD-D3F0-45FF-A6D8-3CE2B8D6DD05}"/>
            </a:ext>
          </a:extLst>
        </xdr:cNvPr>
        <xdr:cNvSpPr txBox="1">
          <a:spLocks noChangeArrowheads="1"/>
        </xdr:cNvSpPr>
      </xdr:nvSpPr>
      <xdr:spPr bwMode="auto">
        <a:xfrm>
          <a:off x="314325"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148</xdr:row>
      <xdr:rowOff>0</xdr:rowOff>
    </xdr:from>
    <xdr:to>
      <xdr:col>0</xdr:col>
      <xdr:colOff>228600</xdr:colOff>
      <xdr:row>150</xdr:row>
      <xdr:rowOff>514350</xdr:rowOff>
    </xdr:to>
    <xdr:sp macro="" textlink="">
      <xdr:nvSpPr>
        <xdr:cNvPr id="103793" name="Text Box 218">
          <a:extLst>
            <a:ext uri="{FF2B5EF4-FFF2-40B4-BE49-F238E27FC236}">
              <a16:creationId xmlns="" xmlns:a16="http://schemas.microsoft.com/office/drawing/2014/main" id="{BC81F865-8454-46EB-9C71-47B3DCAB9506}"/>
            </a:ext>
          </a:extLst>
        </xdr:cNvPr>
        <xdr:cNvSpPr txBox="1">
          <a:spLocks noChangeArrowheads="1"/>
        </xdr:cNvSpPr>
      </xdr:nvSpPr>
      <xdr:spPr bwMode="auto">
        <a:xfrm>
          <a:off x="152400" y="1112996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148</xdr:row>
      <xdr:rowOff>0</xdr:rowOff>
    </xdr:from>
    <xdr:to>
      <xdr:col>0</xdr:col>
      <xdr:colOff>457200</xdr:colOff>
      <xdr:row>150</xdr:row>
      <xdr:rowOff>514350</xdr:rowOff>
    </xdr:to>
    <xdr:sp macro="" textlink="">
      <xdr:nvSpPr>
        <xdr:cNvPr id="103794" name="Text Box 219">
          <a:extLst>
            <a:ext uri="{FF2B5EF4-FFF2-40B4-BE49-F238E27FC236}">
              <a16:creationId xmlns="" xmlns:a16="http://schemas.microsoft.com/office/drawing/2014/main" id="{59C78A7A-AC4B-4813-BA98-9A270DC29F74}"/>
            </a:ext>
          </a:extLst>
        </xdr:cNvPr>
        <xdr:cNvSpPr txBox="1">
          <a:spLocks noChangeArrowheads="1"/>
        </xdr:cNvSpPr>
      </xdr:nvSpPr>
      <xdr:spPr bwMode="auto">
        <a:xfrm flipV="1">
          <a:off x="219075" y="1112996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150</xdr:row>
      <xdr:rowOff>514350</xdr:rowOff>
    </xdr:to>
    <xdr:sp macro="" textlink="">
      <xdr:nvSpPr>
        <xdr:cNvPr id="103795" name="Text Box 220">
          <a:extLst>
            <a:ext uri="{FF2B5EF4-FFF2-40B4-BE49-F238E27FC236}">
              <a16:creationId xmlns="" xmlns:a16="http://schemas.microsoft.com/office/drawing/2014/main" id="{4090D5DD-5B49-44BD-81D0-4007FA048B05}"/>
            </a:ext>
          </a:extLst>
        </xdr:cNvPr>
        <xdr:cNvSpPr txBox="1">
          <a:spLocks noChangeArrowheads="1"/>
        </xdr:cNvSpPr>
      </xdr:nvSpPr>
      <xdr:spPr bwMode="auto">
        <a:xfrm>
          <a:off x="323850" y="1112996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147</xdr:row>
      <xdr:rowOff>3838575</xdr:rowOff>
    </xdr:from>
    <xdr:to>
      <xdr:col>0</xdr:col>
      <xdr:colOff>114300</xdr:colOff>
      <xdr:row>150</xdr:row>
      <xdr:rowOff>523874</xdr:rowOff>
    </xdr:to>
    <xdr:sp macro="" textlink="">
      <xdr:nvSpPr>
        <xdr:cNvPr id="103796" name="Text Box 223">
          <a:extLst>
            <a:ext uri="{FF2B5EF4-FFF2-40B4-BE49-F238E27FC236}">
              <a16:creationId xmlns="" xmlns:a16="http://schemas.microsoft.com/office/drawing/2014/main" id="{76C9740D-C43A-4E68-8397-99930EC8BD00}"/>
            </a:ext>
          </a:extLst>
        </xdr:cNvPr>
        <xdr:cNvSpPr txBox="1">
          <a:spLocks noChangeArrowheads="1"/>
        </xdr:cNvSpPr>
      </xdr:nvSpPr>
      <xdr:spPr bwMode="auto">
        <a:xfrm>
          <a:off x="38100" y="111090075"/>
          <a:ext cx="76200" cy="10096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148</xdr:row>
      <xdr:rowOff>0</xdr:rowOff>
    </xdr:from>
    <xdr:to>
      <xdr:col>0</xdr:col>
      <xdr:colOff>352425</xdr:colOff>
      <xdr:row>150</xdr:row>
      <xdr:rowOff>514350</xdr:rowOff>
    </xdr:to>
    <xdr:sp macro="" textlink="">
      <xdr:nvSpPr>
        <xdr:cNvPr id="103797" name="Text Box 225">
          <a:extLst>
            <a:ext uri="{FF2B5EF4-FFF2-40B4-BE49-F238E27FC236}">
              <a16:creationId xmlns="" xmlns:a16="http://schemas.microsoft.com/office/drawing/2014/main" id="{92A5F579-FECF-44C4-8E7E-8D445FEF2874}"/>
            </a:ext>
          </a:extLst>
        </xdr:cNvPr>
        <xdr:cNvSpPr txBox="1">
          <a:spLocks noChangeArrowheads="1"/>
        </xdr:cNvSpPr>
      </xdr:nvSpPr>
      <xdr:spPr bwMode="auto">
        <a:xfrm>
          <a:off x="323850" y="1112996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342900</xdr:colOff>
      <xdr:row>149</xdr:row>
      <xdr:rowOff>152400</xdr:rowOff>
    </xdr:from>
    <xdr:to>
      <xdr:col>0</xdr:col>
      <xdr:colOff>419100</xdr:colOff>
      <xdr:row>150</xdr:row>
      <xdr:rowOff>981075</xdr:rowOff>
    </xdr:to>
    <xdr:sp macro="" textlink="">
      <xdr:nvSpPr>
        <xdr:cNvPr id="103798" name="Text Box 228">
          <a:extLst>
            <a:ext uri="{FF2B5EF4-FFF2-40B4-BE49-F238E27FC236}">
              <a16:creationId xmlns="" xmlns:a16="http://schemas.microsoft.com/office/drawing/2014/main" id="{D9C2E48B-A627-474F-9DD4-9E1D9E542B37}"/>
            </a:ext>
          </a:extLst>
        </xdr:cNvPr>
        <xdr:cNvSpPr txBox="1">
          <a:spLocks noChangeArrowheads="1"/>
        </xdr:cNvSpPr>
      </xdr:nvSpPr>
      <xdr:spPr bwMode="auto">
        <a:xfrm>
          <a:off x="342900" y="112014000"/>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990600</xdr:rowOff>
    </xdr:to>
    <xdr:sp macro="" textlink="">
      <xdr:nvSpPr>
        <xdr:cNvPr id="103799" name="Text Box 8">
          <a:extLst>
            <a:ext uri="{FF2B5EF4-FFF2-40B4-BE49-F238E27FC236}">
              <a16:creationId xmlns="" xmlns:a16="http://schemas.microsoft.com/office/drawing/2014/main" id="{DF8A6E51-2244-4072-ABAC-B59AD9AA9D33}"/>
            </a:ext>
          </a:extLst>
        </xdr:cNvPr>
        <xdr:cNvSpPr txBox="1">
          <a:spLocks noChangeArrowheads="1"/>
        </xdr:cNvSpPr>
      </xdr:nvSpPr>
      <xdr:spPr bwMode="auto">
        <a:xfrm>
          <a:off x="152400" y="1222724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990600</xdr:rowOff>
    </xdr:to>
    <xdr:sp macro="" textlink="">
      <xdr:nvSpPr>
        <xdr:cNvPr id="103800" name="Text Box 9">
          <a:extLst>
            <a:ext uri="{FF2B5EF4-FFF2-40B4-BE49-F238E27FC236}">
              <a16:creationId xmlns="" xmlns:a16="http://schemas.microsoft.com/office/drawing/2014/main" id="{2213380C-0093-4073-BB3D-7DFC9E866B4B}"/>
            </a:ext>
          </a:extLst>
        </xdr:cNvPr>
        <xdr:cNvSpPr txBox="1">
          <a:spLocks noChangeArrowheads="1"/>
        </xdr:cNvSpPr>
      </xdr:nvSpPr>
      <xdr:spPr bwMode="auto">
        <a:xfrm flipV="1">
          <a:off x="219075" y="1222724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990600</xdr:rowOff>
    </xdr:to>
    <xdr:sp macro="" textlink="">
      <xdr:nvSpPr>
        <xdr:cNvPr id="103801" name="Text Box 40">
          <a:extLst>
            <a:ext uri="{FF2B5EF4-FFF2-40B4-BE49-F238E27FC236}">
              <a16:creationId xmlns="" xmlns:a16="http://schemas.microsoft.com/office/drawing/2014/main" id="{D55BA758-3808-418D-B72A-4E46B082CC32}"/>
            </a:ext>
          </a:extLst>
        </xdr:cNvPr>
        <xdr:cNvSpPr txBox="1">
          <a:spLocks noChangeArrowheads="1"/>
        </xdr:cNvSpPr>
      </xdr:nvSpPr>
      <xdr:spPr bwMode="auto">
        <a:xfrm>
          <a:off x="152400" y="1222724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990600</xdr:rowOff>
    </xdr:to>
    <xdr:sp macro="" textlink="">
      <xdr:nvSpPr>
        <xdr:cNvPr id="103802" name="Text Box 41">
          <a:extLst>
            <a:ext uri="{FF2B5EF4-FFF2-40B4-BE49-F238E27FC236}">
              <a16:creationId xmlns="" xmlns:a16="http://schemas.microsoft.com/office/drawing/2014/main" id="{F9491397-4D17-468D-8666-821F5DF885D3}"/>
            </a:ext>
          </a:extLst>
        </xdr:cNvPr>
        <xdr:cNvSpPr txBox="1">
          <a:spLocks noChangeArrowheads="1"/>
        </xdr:cNvSpPr>
      </xdr:nvSpPr>
      <xdr:spPr bwMode="auto">
        <a:xfrm flipV="1">
          <a:off x="219075" y="1222724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990600</xdr:rowOff>
    </xdr:to>
    <xdr:sp macro="" textlink="">
      <xdr:nvSpPr>
        <xdr:cNvPr id="103803" name="Text Box 48">
          <a:extLst>
            <a:ext uri="{FF2B5EF4-FFF2-40B4-BE49-F238E27FC236}">
              <a16:creationId xmlns="" xmlns:a16="http://schemas.microsoft.com/office/drawing/2014/main" id="{C240DA1B-78D3-45AA-A778-40CD64B51986}"/>
            </a:ext>
          </a:extLst>
        </xdr:cNvPr>
        <xdr:cNvSpPr txBox="1">
          <a:spLocks noChangeArrowheads="1"/>
        </xdr:cNvSpPr>
      </xdr:nvSpPr>
      <xdr:spPr bwMode="auto">
        <a:xfrm>
          <a:off x="152400" y="1222724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990600</xdr:rowOff>
    </xdr:to>
    <xdr:sp macro="" textlink="">
      <xdr:nvSpPr>
        <xdr:cNvPr id="103804" name="Text Box 49">
          <a:extLst>
            <a:ext uri="{FF2B5EF4-FFF2-40B4-BE49-F238E27FC236}">
              <a16:creationId xmlns="" xmlns:a16="http://schemas.microsoft.com/office/drawing/2014/main" id="{FB4F8D9C-76C8-471D-AC2D-E57A1EFC9079}"/>
            </a:ext>
          </a:extLst>
        </xdr:cNvPr>
        <xdr:cNvSpPr txBox="1">
          <a:spLocks noChangeArrowheads="1"/>
        </xdr:cNvSpPr>
      </xdr:nvSpPr>
      <xdr:spPr bwMode="auto">
        <a:xfrm flipV="1">
          <a:off x="219075" y="1222724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990600</xdr:rowOff>
    </xdr:to>
    <xdr:sp macro="" textlink="">
      <xdr:nvSpPr>
        <xdr:cNvPr id="103805" name="Text Box 53">
          <a:extLst>
            <a:ext uri="{FF2B5EF4-FFF2-40B4-BE49-F238E27FC236}">
              <a16:creationId xmlns="" xmlns:a16="http://schemas.microsoft.com/office/drawing/2014/main" id="{3D9AA758-D2F5-4AB4-9476-4A3C08460ABF}"/>
            </a:ext>
          </a:extLst>
        </xdr:cNvPr>
        <xdr:cNvSpPr txBox="1">
          <a:spLocks noChangeArrowheads="1"/>
        </xdr:cNvSpPr>
      </xdr:nvSpPr>
      <xdr:spPr bwMode="auto">
        <a:xfrm>
          <a:off x="152400" y="1222724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990600</xdr:rowOff>
    </xdr:to>
    <xdr:sp macro="" textlink="">
      <xdr:nvSpPr>
        <xdr:cNvPr id="103806" name="Text Box 54">
          <a:extLst>
            <a:ext uri="{FF2B5EF4-FFF2-40B4-BE49-F238E27FC236}">
              <a16:creationId xmlns="" xmlns:a16="http://schemas.microsoft.com/office/drawing/2014/main" id="{4510FF10-0016-4370-BB88-7D7A937E9189}"/>
            </a:ext>
          </a:extLst>
        </xdr:cNvPr>
        <xdr:cNvSpPr txBox="1">
          <a:spLocks noChangeArrowheads="1"/>
        </xdr:cNvSpPr>
      </xdr:nvSpPr>
      <xdr:spPr bwMode="auto">
        <a:xfrm flipV="1">
          <a:off x="219075" y="1222724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990600</xdr:rowOff>
    </xdr:to>
    <xdr:sp macro="" textlink="">
      <xdr:nvSpPr>
        <xdr:cNvPr id="103807" name="Text Box 58">
          <a:extLst>
            <a:ext uri="{FF2B5EF4-FFF2-40B4-BE49-F238E27FC236}">
              <a16:creationId xmlns="" xmlns:a16="http://schemas.microsoft.com/office/drawing/2014/main" id="{51DFBC70-8AB9-4064-99F5-A3D37C01F56E}"/>
            </a:ext>
          </a:extLst>
        </xdr:cNvPr>
        <xdr:cNvSpPr txBox="1">
          <a:spLocks noChangeArrowheads="1"/>
        </xdr:cNvSpPr>
      </xdr:nvSpPr>
      <xdr:spPr bwMode="auto">
        <a:xfrm>
          <a:off x="152400" y="1222724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990600</xdr:rowOff>
    </xdr:to>
    <xdr:sp macro="" textlink="">
      <xdr:nvSpPr>
        <xdr:cNvPr id="103808" name="Text Box 68">
          <a:extLst>
            <a:ext uri="{FF2B5EF4-FFF2-40B4-BE49-F238E27FC236}">
              <a16:creationId xmlns="" xmlns:a16="http://schemas.microsoft.com/office/drawing/2014/main" id="{B6D6368F-4074-43C1-BACF-AF6C1EEAF1E9}"/>
            </a:ext>
          </a:extLst>
        </xdr:cNvPr>
        <xdr:cNvSpPr txBox="1">
          <a:spLocks noChangeArrowheads="1"/>
        </xdr:cNvSpPr>
      </xdr:nvSpPr>
      <xdr:spPr bwMode="auto">
        <a:xfrm>
          <a:off x="152400" y="1222724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990600</xdr:rowOff>
    </xdr:to>
    <xdr:sp macro="" textlink="">
      <xdr:nvSpPr>
        <xdr:cNvPr id="103809" name="Text Box 69">
          <a:extLst>
            <a:ext uri="{FF2B5EF4-FFF2-40B4-BE49-F238E27FC236}">
              <a16:creationId xmlns="" xmlns:a16="http://schemas.microsoft.com/office/drawing/2014/main" id="{B1C0BD5C-999A-46E9-9D21-19E0EF5184D9}"/>
            </a:ext>
          </a:extLst>
        </xdr:cNvPr>
        <xdr:cNvSpPr txBox="1">
          <a:spLocks noChangeArrowheads="1"/>
        </xdr:cNvSpPr>
      </xdr:nvSpPr>
      <xdr:spPr bwMode="auto">
        <a:xfrm flipV="1">
          <a:off x="219075" y="1222724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990600</xdr:rowOff>
    </xdr:to>
    <xdr:sp macro="" textlink="">
      <xdr:nvSpPr>
        <xdr:cNvPr id="103810" name="Text Box 73">
          <a:extLst>
            <a:ext uri="{FF2B5EF4-FFF2-40B4-BE49-F238E27FC236}">
              <a16:creationId xmlns="" xmlns:a16="http://schemas.microsoft.com/office/drawing/2014/main" id="{0E64999E-2658-4ACB-8239-1CBDD7B19C48}"/>
            </a:ext>
          </a:extLst>
        </xdr:cNvPr>
        <xdr:cNvSpPr txBox="1">
          <a:spLocks noChangeArrowheads="1"/>
        </xdr:cNvSpPr>
      </xdr:nvSpPr>
      <xdr:spPr bwMode="auto">
        <a:xfrm>
          <a:off x="152400" y="1222724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990600</xdr:rowOff>
    </xdr:to>
    <xdr:sp macro="" textlink="">
      <xdr:nvSpPr>
        <xdr:cNvPr id="103811" name="Text Box 74">
          <a:extLst>
            <a:ext uri="{FF2B5EF4-FFF2-40B4-BE49-F238E27FC236}">
              <a16:creationId xmlns="" xmlns:a16="http://schemas.microsoft.com/office/drawing/2014/main" id="{4EA1A18C-4977-47F2-8E7E-10FDCAF4EEAF}"/>
            </a:ext>
          </a:extLst>
        </xdr:cNvPr>
        <xdr:cNvSpPr txBox="1">
          <a:spLocks noChangeArrowheads="1"/>
        </xdr:cNvSpPr>
      </xdr:nvSpPr>
      <xdr:spPr bwMode="auto">
        <a:xfrm flipV="1">
          <a:off x="219075" y="1222724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990600</xdr:rowOff>
    </xdr:to>
    <xdr:sp macro="" textlink="">
      <xdr:nvSpPr>
        <xdr:cNvPr id="103812" name="Text Box 78">
          <a:extLst>
            <a:ext uri="{FF2B5EF4-FFF2-40B4-BE49-F238E27FC236}">
              <a16:creationId xmlns="" xmlns:a16="http://schemas.microsoft.com/office/drawing/2014/main" id="{4A0095A3-7454-4F1C-A25A-504D434045B7}"/>
            </a:ext>
          </a:extLst>
        </xdr:cNvPr>
        <xdr:cNvSpPr txBox="1">
          <a:spLocks noChangeArrowheads="1"/>
        </xdr:cNvSpPr>
      </xdr:nvSpPr>
      <xdr:spPr bwMode="auto">
        <a:xfrm>
          <a:off x="152400" y="1222724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990600</xdr:rowOff>
    </xdr:to>
    <xdr:sp macro="" textlink="">
      <xdr:nvSpPr>
        <xdr:cNvPr id="103813" name="Text Box 79">
          <a:extLst>
            <a:ext uri="{FF2B5EF4-FFF2-40B4-BE49-F238E27FC236}">
              <a16:creationId xmlns="" xmlns:a16="http://schemas.microsoft.com/office/drawing/2014/main" id="{F5946592-72E3-4973-98C7-BE38428FD619}"/>
            </a:ext>
          </a:extLst>
        </xdr:cNvPr>
        <xdr:cNvSpPr txBox="1">
          <a:spLocks noChangeArrowheads="1"/>
        </xdr:cNvSpPr>
      </xdr:nvSpPr>
      <xdr:spPr bwMode="auto">
        <a:xfrm flipV="1">
          <a:off x="219075" y="1222724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990600</xdr:rowOff>
    </xdr:to>
    <xdr:sp macro="" textlink="">
      <xdr:nvSpPr>
        <xdr:cNvPr id="103814" name="Text Box 83">
          <a:extLst>
            <a:ext uri="{FF2B5EF4-FFF2-40B4-BE49-F238E27FC236}">
              <a16:creationId xmlns="" xmlns:a16="http://schemas.microsoft.com/office/drawing/2014/main" id="{6067D912-4816-4551-8C6A-4561D05C662B}"/>
            </a:ext>
          </a:extLst>
        </xdr:cNvPr>
        <xdr:cNvSpPr txBox="1">
          <a:spLocks noChangeArrowheads="1"/>
        </xdr:cNvSpPr>
      </xdr:nvSpPr>
      <xdr:spPr bwMode="auto">
        <a:xfrm>
          <a:off x="152400" y="1222724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990600</xdr:rowOff>
    </xdr:to>
    <xdr:sp macro="" textlink="">
      <xdr:nvSpPr>
        <xdr:cNvPr id="103815" name="Text Box 84">
          <a:extLst>
            <a:ext uri="{FF2B5EF4-FFF2-40B4-BE49-F238E27FC236}">
              <a16:creationId xmlns="" xmlns:a16="http://schemas.microsoft.com/office/drawing/2014/main" id="{57E089A8-027B-4DC2-A778-33180614920D}"/>
            </a:ext>
          </a:extLst>
        </xdr:cNvPr>
        <xdr:cNvSpPr txBox="1">
          <a:spLocks noChangeArrowheads="1"/>
        </xdr:cNvSpPr>
      </xdr:nvSpPr>
      <xdr:spPr bwMode="auto">
        <a:xfrm flipV="1">
          <a:off x="219075" y="1222724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990600</xdr:rowOff>
    </xdr:to>
    <xdr:sp macro="" textlink="">
      <xdr:nvSpPr>
        <xdr:cNvPr id="103816" name="Text Box 88">
          <a:extLst>
            <a:ext uri="{FF2B5EF4-FFF2-40B4-BE49-F238E27FC236}">
              <a16:creationId xmlns="" xmlns:a16="http://schemas.microsoft.com/office/drawing/2014/main" id="{9E1C891F-4334-4E6E-B7A6-601C03DDDF8C}"/>
            </a:ext>
          </a:extLst>
        </xdr:cNvPr>
        <xdr:cNvSpPr txBox="1">
          <a:spLocks noChangeArrowheads="1"/>
        </xdr:cNvSpPr>
      </xdr:nvSpPr>
      <xdr:spPr bwMode="auto">
        <a:xfrm>
          <a:off x="152400" y="1222724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990600</xdr:rowOff>
    </xdr:to>
    <xdr:sp macro="" textlink="">
      <xdr:nvSpPr>
        <xdr:cNvPr id="103817" name="Text Box 89">
          <a:extLst>
            <a:ext uri="{FF2B5EF4-FFF2-40B4-BE49-F238E27FC236}">
              <a16:creationId xmlns="" xmlns:a16="http://schemas.microsoft.com/office/drawing/2014/main" id="{1C0C84BC-50E2-4345-A682-D55E561A59BF}"/>
            </a:ext>
          </a:extLst>
        </xdr:cNvPr>
        <xdr:cNvSpPr txBox="1">
          <a:spLocks noChangeArrowheads="1"/>
        </xdr:cNvSpPr>
      </xdr:nvSpPr>
      <xdr:spPr bwMode="auto">
        <a:xfrm flipV="1">
          <a:off x="219075" y="1222724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990600</xdr:rowOff>
    </xdr:to>
    <xdr:sp macro="" textlink="">
      <xdr:nvSpPr>
        <xdr:cNvPr id="103818" name="Text Box 93">
          <a:extLst>
            <a:ext uri="{FF2B5EF4-FFF2-40B4-BE49-F238E27FC236}">
              <a16:creationId xmlns="" xmlns:a16="http://schemas.microsoft.com/office/drawing/2014/main" id="{3B885CF6-BED4-4FFC-879C-BCFE34FE0592}"/>
            </a:ext>
          </a:extLst>
        </xdr:cNvPr>
        <xdr:cNvSpPr txBox="1">
          <a:spLocks noChangeArrowheads="1"/>
        </xdr:cNvSpPr>
      </xdr:nvSpPr>
      <xdr:spPr bwMode="auto">
        <a:xfrm>
          <a:off x="152400" y="1222724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990600</xdr:rowOff>
    </xdr:to>
    <xdr:sp macro="" textlink="">
      <xdr:nvSpPr>
        <xdr:cNvPr id="103819" name="Text Box 94">
          <a:extLst>
            <a:ext uri="{FF2B5EF4-FFF2-40B4-BE49-F238E27FC236}">
              <a16:creationId xmlns="" xmlns:a16="http://schemas.microsoft.com/office/drawing/2014/main" id="{680BAC25-2D22-4A0E-9B2C-D108C157956C}"/>
            </a:ext>
          </a:extLst>
        </xdr:cNvPr>
        <xdr:cNvSpPr txBox="1">
          <a:spLocks noChangeArrowheads="1"/>
        </xdr:cNvSpPr>
      </xdr:nvSpPr>
      <xdr:spPr bwMode="auto">
        <a:xfrm flipV="1">
          <a:off x="219075" y="1222724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990600</xdr:rowOff>
    </xdr:to>
    <xdr:sp macro="" textlink="">
      <xdr:nvSpPr>
        <xdr:cNvPr id="103820" name="Text Box 98">
          <a:extLst>
            <a:ext uri="{FF2B5EF4-FFF2-40B4-BE49-F238E27FC236}">
              <a16:creationId xmlns="" xmlns:a16="http://schemas.microsoft.com/office/drawing/2014/main" id="{1B6129B0-0F7C-4D9F-B44A-5023767E0526}"/>
            </a:ext>
          </a:extLst>
        </xdr:cNvPr>
        <xdr:cNvSpPr txBox="1">
          <a:spLocks noChangeArrowheads="1"/>
        </xdr:cNvSpPr>
      </xdr:nvSpPr>
      <xdr:spPr bwMode="auto">
        <a:xfrm>
          <a:off x="152400" y="122272425"/>
          <a:ext cx="76200"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990600</xdr:rowOff>
    </xdr:to>
    <xdr:sp macro="" textlink="">
      <xdr:nvSpPr>
        <xdr:cNvPr id="103821" name="Text Box 99">
          <a:extLst>
            <a:ext uri="{FF2B5EF4-FFF2-40B4-BE49-F238E27FC236}">
              <a16:creationId xmlns="" xmlns:a16="http://schemas.microsoft.com/office/drawing/2014/main" id="{86D9719D-0B97-4C0E-A894-08085C0A8420}"/>
            </a:ext>
          </a:extLst>
        </xdr:cNvPr>
        <xdr:cNvSpPr txBox="1">
          <a:spLocks noChangeArrowheads="1"/>
        </xdr:cNvSpPr>
      </xdr:nvSpPr>
      <xdr:spPr bwMode="auto">
        <a:xfrm flipV="1">
          <a:off x="219075" y="122272425"/>
          <a:ext cx="238125" cy="990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154</xdr:row>
      <xdr:rowOff>171450</xdr:rowOff>
    </xdr:from>
    <xdr:to>
      <xdr:col>1</xdr:col>
      <xdr:colOff>276225</xdr:colOff>
      <xdr:row>155</xdr:row>
      <xdr:rowOff>190500</xdr:rowOff>
    </xdr:to>
    <xdr:sp macro="" textlink="">
      <xdr:nvSpPr>
        <xdr:cNvPr id="103822" name="Text Box 123">
          <a:extLst>
            <a:ext uri="{FF2B5EF4-FFF2-40B4-BE49-F238E27FC236}">
              <a16:creationId xmlns="" xmlns:a16="http://schemas.microsoft.com/office/drawing/2014/main" id="{B455137D-DEF2-433A-BCFA-ADC3871C142D}"/>
            </a:ext>
          </a:extLst>
        </xdr:cNvPr>
        <xdr:cNvSpPr txBox="1">
          <a:spLocks noChangeArrowheads="1"/>
        </xdr:cNvSpPr>
      </xdr:nvSpPr>
      <xdr:spPr bwMode="auto">
        <a:xfrm>
          <a:off x="685800" y="1243012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790575</xdr:colOff>
      <xdr:row>154</xdr:row>
      <xdr:rowOff>28575</xdr:rowOff>
    </xdr:from>
    <xdr:to>
      <xdr:col>1</xdr:col>
      <xdr:colOff>819150</xdr:colOff>
      <xdr:row>154</xdr:row>
      <xdr:rowOff>123825</xdr:rowOff>
    </xdr:to>
    <xdr:sp macro="" textlink="">
      <xdr:nvSpPr>
        <xdr:cNvPr id="103823" name="Text Box 155">
          <a:extLst>
            <a:ext uri="{FF2B5EF4-FFF2-40B4-BE49-F238E27FC236}">
              <a16:creationId xmlns="" xmlns:a16="http://schemas.microsoft.com/office/drawing/2014/main" id="{BEF90B4E-9D93-4F1A-893E-AF9AC19E0FF8}"/>
            </a:ext>
          </a:extLst>
        </xdr:cNvPr>
        <xdr:cNvSpPr txBox="1">
          <a:spLocks noChangeArrowheads="1"/>
        </xdr:cNvSpPr>
      </xdr:nvSpPr>
      <xdr:spPr bwMode="auto">
        <a:xfrm>
          <a:off x="1276350" y="124158375"/>
          <a:ext cx="285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24" name="Text Box 168">
          <a:extLst>
            <a:ext uri="{FF2B5EF4-FFF2-40B4-BE49-F238E27FC236}">
              <a16:creationId xmlns="" xmlns:a16="http://schemas.microsoft.com/office/drawing/2014/main" id="{7F5C6869-CD1E-440C-932A-0462C498BC14}"/>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25" name="Text Box 169">
          <a:extLst>
            <a:ext uri="{FF2B5EF4-FFF2-40B4-BE49-F238E27FC236}">
              <a16:creationId xmlns="" xmlns:a16="http://schemas.microsoft.com/office/drawing/2014/main" id="{1162BCA0-4D46-4CF4-B966-2A36A488F3A5}"/>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26" name="Text Box 173">
          <a:extLst>
            <a:ext uri="{FF2B5EF4-FFF2-40B4-BE49-F238E27FC236}">
              <a16:creationId xmlns="" xmlns:a16="http://schemas.microsoft.com/office/drawing/2014/main" id="{EF9E69BA-9F0A-4611-A6B9-CD81FA4CAD2C}"/>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27" name="Text Box 174">
          <a:extLst>
            <a:ext uri="{FF2B5EF4-FFF2-40B4-BE49-F238E27FC236}">
              <a16:creationId xmlns="" xmlns:a16="http://schemas.microsoft.com/office/drawing/2014/main" id="{8FF0E213-744B-47D5-9F46-27F4D09927F5}"/>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28" name="Text Box 177">
          <a:extLst>
            <a:ext uri="{FF2B5EF4-FFF2-40B4-BE49-F238E27FC236}">
              <a16:creationId xmlns="" xmlns:a16="http://schemas.microsoft.com/office/drawing/2014/main" id="{7C9370AE-0A0F-4572-AD85-5C255BF9932E}"/>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29" name="Text Box 178">
          <a:extLst>
            <a:ext uri="{FF2B5EF4-FFF2-40B4-BE49-F238E27FC236}">
              <a16:creationId xmlns="" xmlns:a16="http://schemas.microsoft.com/office/drawing/2014/main" id="{5F5D4769-0C1A-4CD3-88A8-1B1E9822F631}"/>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30" name="Text Box 181">
          <a:extLst>
            <a:ext uri="{FF2B5EF4-FFF2-40B4-BE49-F238E27FC236}">
              <a16:creationId xmlns="" xmlns:a16="http://schemas.microsoft.com/office/drawing/2014/main" id="{708218C9-DEDB-4674-9786-9CAEDC6EA16C}"/>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31" name="Text Box 182">
          <a:extLst>
            <a:ext uri="{FF2B5EF4-FFF2-40B4-BE49-F238E27FC236}">
              <a16:creationId xmlns="" xmlns:a16="http://schemas.microsoft.com/office/drawing/2014/main" id="{46F910C1-A59A-4962-BCC0-CB6F2F6E4A39}"/>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32" name="Text Box 184">
          <a:extLst>
            <a:ext uri="{FF2B5EF4-FFF2-40B4-BE49-F238E27FC236}">
              <a16:creationId xmlns="" xmlns:a16="http://schemas.microsoft.com/office/drawing/2014/main" id="{775F6355-5EF0-4F82-959F-6DD9665BD12F}"/>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33" name="Text Box 188">
          <a:extLst>
            <a:ext uri="{FF2B5EF4-FFF2-40B4-BE49-F238E27FC236}">
              <a16:creationId xmlns="" xmlns:a16="http://schemas.microsoft.com/office/drawing/2014/main" id="{E3616DBA-1F63-42EE-A6F9-DEC24AF018AE}"/>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34" name="Text Box 189">
          <a:extLst>
            <a:ext uri="{FF2B5EF4-FFF2-40B4-BE49-F238E27FC236}">
              <a16:creationId xmlns="" xmlns:a16="http://schemas.microsoft.com/office/drawing/2014/main" id="{DE1A3931-024A-43D8-8C8B-BD16735DB7B9}"/>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35" name="Text Box 193">
          <a:extLst>
            <a:ext uri="{FF2B5EF4-FFF2-40B4-BE49-F238E27FC236}">
              <a16:creationId xmlns="" xmlns:a16="http://schemas.microsoft.com/office/drawing/2014/main" id="{77FBF595-313D-4C43-8636-C3CC6E592C5D}"/>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36" name="Text Box 194">
          <a:extLst>
            <a:ext uri="{FF2B5EF4-FFF2-40B4-BE49-F238E27FC236}">
              <a16:creationId xmlns="" xmlns:a16="http://schemas.microsoft.com/office/drawing/2014/main" id="{F328576E-AFFF-4136-8F13-309D6F862063}"/>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37" name="Text Box 198">
          <a:extLst>
            <a:ext uri="{FF2B5EF4-FFF2-40B4-BE49-F238E27FC236}">
              <a16:creationId xmlns="" xmlns:a16="http://schemas.microsoft.com/office/drawing/2014/main" id="{4C5E47E4-5F19-4764-91EE-E472873D176A}"/>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38" name="Text Box 199">
          <a:extLst>
            <a:ext uri="{FF2B5EF4-FFF2-40B4-BE49-F238E27FC236}">
              <a16:creationId xmlns="" xmlns:a16="http://schemas.microsoft.com/office/drawing/2014/main" id="{3D7D3706-40D7-4867-9105-5185FBA074E6}"/>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39" name="Text Box 203">
          <a:extLst>
            <a:ext uri="{FF2B5EF4-FFF2-40B4-BE49-F238E27FC236}">
              <a16:creationId xmlns="" xmlns:a16="http://schemas.microsoft.com/office/drawing/2014/main" id="{26930B85-3602-4558-B327-A968C97C43D7}"/>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40" name="Text Box 204">
          <a:extLst>
            <a:ext uri="{FF2B5EF4-FFF2-40B4-BE49-F238E27FC236}">
              <a16:creationId xmlns="" xmlns:a16="http://schemas.microsoft.com/office/drawing/2014/main" id="{3BB04710-6035-46B3-8185-E257E4F98BA3}"/>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41" name="Text Box 208">
          <a:extLst>
            <a:ext uri="{FF2B5EF4-FFF2-40B4-BE49-F238E27FC236}">
              <a16:creationId xmlns="" xmlns:a16="http://schemas.microsoft.com/office/drawing/2014/main" id="{C781D83B-0949-479D-AE7C-F37F0D653A9D}"/>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42" name="Text Box 209">
          <a:extLst>
            <a:ext uri="{FF2B5EF4-FFF2-40B4-BE49-F238E27FC236}">
              <a16:creationId xmlns="" xmlns:a16="http://schemas.microsoft.com/office/drawing/2014/main" id="{388BFA27-9796-4261-A84B-1C0467E3860A}"/>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43" name="Text Box 213">
          <a:extLst>
            <a:ext uri="{FF2B5EF4-FFF2-40B4-BE49-F238E27FC236}">
              <a16:creationId xmlns="" xmlns:a16="http://schemas.microsoft.com/office/drawing/2014/main" id="{CAFE9CD4-5C62-42E6-8349-1A03EB4594F0}"/>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44" name="Text Box 214">
          <a:extLst>
            <a:ext uri="{FF2B5EF4-FFF2-40B4-BE49-F238E27FC236}">
              <a16:creationId xmlns="" xmlns:a16="http://schemas.microsoft.com/office/drawing/2014/main" id="{3D8ABAA4-03A4-4960-B8F5-E38F3A2C8369}"/>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45" name="Text Box 218">
          <a:extLst>
            <a:ext uri="{FF2B5EF4-FFF2-40B4-BE49-F238E27FC236}">
              <a16:creationId xmlns="" xmlns:a16="http://schemas.microsoft.com/office/drawing/2014/main" id="{7BDFEFA0-3F4C-4F69-85BF-66D941FEE074}"/>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46" name="Text Box 219">
          <a:extLst>
            <a:ext uri="{FF2B5EF4-FFF2-40B4-BE49-F238E27FC236}">
              <a16:creationId xmlns="" xmlns:a16="http://schemas.microsoft.com/office/drawing/2014/main" id="{81D47665-2B45-44AF-9DB0-D96B4B059D92}"/>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47" name="Text Box 223">
          <a:extLst>
            <a:ext uri="{FF2B5EF4-FFF2-40B4-BE49-F238E27FC236}">
              <a16:creationId xmlns="" xmlns:a16="http://schemas.microsoft.com/office/drawing/2014/main" id="{1C2F6E17-A50F-4E12-AA0E-3DE4CCEDA726}"/>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48" name="Text Box 224">
          <a:extLst>
            <a:ext uri="{FF2B5EF4-FFF2-40B4-BE49-F238E27FC236}">
              <a16:creationId xmlns="" xmlns:a16="http://schemas.microsoft.com/office/drawing/2014/main" id="{5BF81F65-1875-4BE5-A56C-C8A831985959}"/>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49" name="Text Box 228">
          <a:extLst>
            <a:ext uri="{FF2B5EF4-FFF2-40B4-BE49-F238E27FC236}">
              <a16:creationId xmlns="" xmlns:a16="http://schemas.microsoft.com/office/drawing/2014/main" id="{CFF3077B-99D6-4E3D-A8EB-A41B8FBCFC1B}"/>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50" name="Text Box 229">
          <a:extLst>
            <a:ext uri="{FF2B5EF4-FFF2-40B4-BE49-F238E27FC236}">
              <a16:creationId xmlns="" xmlns:a16="http://schemas.microsoft.com/office/drawing/2014/main" id="{514ED55F-8EB8-4BCA-836D-DF1673A2A076}"/>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51" name="Text Box 233">
          <a:extLst>
            <a:ext uri="{FF2B5EF4-FFF2-40B4-BE49-F238E27FC236}">
              <a16:creationId xmlns="" xmlns:a16="http://schemas.microsoft.com/office/drawing/2014/main" id="{0A3A6E9F-DC3E-49E4-843B-7F6F7589623B}"/>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52" name="Text Box 234">
          <a:extLst>
            <a:ext uri="{FF2B5EF4-FFF2-40B4-BE49-F238E27FC236}">
              <a16:creationId xmlns="" xmlns:a16="http://schemas.microsoft.com/office/drawing/2014/main" id="{6A91E9E0-13BA-40E3-A9A4-266C4ED6BDF3}"/>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53" name="Text Box 238">
          <a:extLst>
            <a:ext uri="{FF2B5EF4-FFF2-40B4-BE49-F238E27FC236}">
              <a16:creationId xmlns="" xmlns:a16="http://schemas.microsoft.com/office/drawing/2014/main" id="{FA93F89F-EDFC-4467-87E1-E0FF57BC7B01}"/>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54" name="Text Box 239">
          <a:extLst>
            <a:ext uri="{FF2B5EF4-FFF2-40B4-BE49-F238E27FC236}">
              <a16:creationId xmlns="" xmlns:a16="http://schemas.microsoft.com/office/drawing/2014/main" id="{C24502DC-1528-4614-AE29-675F7497AEF3}"/>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55" name="Text Box 242">
          <a:extLst>
            <a:ext uri="{FF2B5EF4-FFF2-40B4-BE49-F238E27FC236}">
              <a16:creationId xmlns="" xmlns:a16="http://schemas.microsoft.com/office/drawing/2014/main" id="{8D68C308-1F31-436E-9ED0-7AF50091FE96}"/>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56" name="Text Box 243">
          <a:extLst>
            <a:ext uri="{FF2B5EF4-FFF2-40B4-BE49-F238E27FC236}">
              <a16:creationId xmlns="" xmlns:a16="http://schemas.microsoft.com/office/drawing/2014/main" id="{5E597188-A9EE-46B2-9F7B-7F6BF7D61880}"/>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57" name="Text Box 247">
          <a:extLst>
            <a:ext uri="{FF2B5EF4-FFF2-40B4-BE49-F238E27FC236}">
              <a16:creationId xmlns="" xmlns:a16="http://schemas.microsoft.com/office/drawing/2014/main" id="{35E09F38-DDE0-4057-95D9-964D9F43E1FC}"/>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58" name="Text Box 248">
          <a:extLst>
            <a:ext uri="{FF2B5EF4-FFF2-40B4-BE49-F238E27FC236}">
              <a16:creationId xmlns="" xmlns:a16="http://schemas.microsoft.com/office/drawing/2014/main" id="{B3D729FC-519B-4BAD-B66B-D66CEF246BC1}"/>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59" name="Text Box 252">
          <a:extLst>
            <a:ext uri="{FF2B5EF4-FFF2-40B4-BE49-F238E27FC236}">
              <a16:creationId xmlns="" xmlns:a16="http://schemas.microsoft.com/office/drawing/2014/main" id="{B2624D29-145C-4B0E-92CF-8CB81A5BD3F5}"/>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60" name="Text Box 253">
          <a:extLst>
            <a:ext uri="{FF2B5EF4-FFF2-40B4-BE49-F238E27FC236}">
              <a16:creationId xmlns="" xmlns:a16="http://schemas.microsoft.com/office/drawing/2014/main" id="{47FAF64E-4F3C-4067-B2D5-B0E620049932}"/>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61" name="Text Box 257">
          <a:extLst>
            <a:ext uri="{FF2B5EF4-FFF2-40B4-BE49-F238E27FC236}">
              <a16:creationId xmlns="" xmlns:a16="http://schemas.microsoft.com/office/drawing/2014/main" id="{A6669696-EAF9-45F3-B382-A3EDD6868C90}"/>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62" name="Text Box 258">
          <a:extLst>
            <a:ext uri="{FF2B5EF4-FFF2-40B4-BE49-F238E27FC236}">
              <a16:creationId xmlns="" xmlns:a16="http://schemas.microsoft.com/office/drawing/2014/main" id="{C906960B-7135-474B-949C-BD62C67E963B}"/>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857250</xdr:rowOff>
    </xdr:to>
    <xdr:sp macro="" textlink="">
      <xdr:nvSpPr>
        <xdr:cNvPr id="103863" name="Text Box 262">
          <a:extLst>
            <a:ext uri="{FF2B5EF4-FFF2-40B4-BE49-F238E27FC236}">
              <a16:creationId xmlns="" xmlns:a16="http://schemas.microsoft.com/office/drawing/2014/main" id="{6911DDDC-FADD-4837-AEF9-91A7BAFBF886}"/>
            </a:ext>
          </a:extLst>
        </xdr:cNvPr>
        <xdr:cNvSpPr txBox="1">
          <a:spLocks noChangeArrowheads="1"/>
        </xdr:cNvSpPr>
      </xdr:nvSpPr>
      <xdr:spPr bwMode="auto">
        <a:xfrm>
          <a:off x="152400" y="122272425"/>
          <a:ext cx="76200"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64" name="Text Box 263">
          <a:extLst>
            <a:ext uri="{FF2B5EF4-FFF2-40B4-BE49-F238E27FC236}">
              <a16:creationId xmlns="" xmlns:a16="http://schemas.microsoft.com/office/drawing/2014/main" id="{264C1995-A7D1-4D6E-8042-6E19487ECCD2}"/>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857250</xdr:rowOff>
    </xdr:to>
    <xdr:sp macro="" textlink="">
      <xdr:nvSpPr>
        <xdr:cNvPr id="103865" name="Text Box 268">
          <a:extLst>
            <a:ext uri="{FF2B5EF4-FFF2-40B4-BE49-F238E27FC236}">
              <a16:creationId xmlns="" xmlns:a16="http://schemas.microsoft.com/office/drawing/2014/main" id="{7EC0222D-C845-4E68-BC25-85AF5DB301B9}"/>
            </a:ext>
          </a:extLst>
        </xdr:cNvPr>
        <xdr:cNvSpPr txBox="1">
          <a:spLocks noChangeArrowheads="1"/>
        </xdr:cNvSpPr>
      </xdr:nvSpPr>
      <xdr:spPr bwMode="auto">
        <a:xfrm flipV="1">
          <a:off x="219075" y="122272425"/>
          <a:ext cx="238125" cy="857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153</xdr:row>
      <xdr:rowOff>0</xdr:rowOff>
    </xdr:from>
    <xdr:to>
      <xdr:col>0</xdr:col>
      <xdr:colOff>390525</xdr:colOff>
      <xdr:row>153</xdr:row>
      <xdr:rowOff>1000125</xdr:rowOff>
    </xdr:to>
    <xdr:sp macro="" textlink="">
      <xdr:nvSpPr>
        <xdr:cNvPr id="103866" name="Text Box 167">
          <a:extLst>
            <a:ext uri="{FF2B5EF4-FFF2-40B4-BE49-F238E27FC236}">
              <a16:creationId xmlns="" xmlns:a16="http://schemas.microsoft.com/office/drawing/2014/main" id="{0170A438-553C-4D2B-8BEB-FF6E2D8AC867}"/>
            </a:ext>
          </a:extLst>
        </xdr:cNvPr>
        <xdr:cNvSpPr txBox="1">
          <a:spLocks noChangeArrowheads="1"/>
        </xdr:cNvSpPr>
      </xdr:nvSpPr>
      <xdr:spPr bwMode="auto">
        <a:xfrm>
          <a:off x="314325"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1000125</xdr:rowOff>
    </xdr:to>
    <xdr:sp macro="" textlink="">
      <xdr:nvSpPr>
        <xdr:cNvPr id="103867" name="Text Box 168">
          <a:extLst>
            <a:ext uri="{FF2B5EF4-FFF2-40B4-BE49-F238E27FC236}">
              <a16:creationId xmlns="" xmlns:a16="http://schemas.microsoft.com/office/drawing/2014/main" id="{0074E696-FB92-4926-AE67-BA443D938A32}"/>
            </a:ext>
          </a:extLst>
        </xdr:cNvPr>
        <xdr:cNvSpPr txBox="1">
          <a:spLocks noChangeArrowheads="1"/>
        </xdr:cNvSpPr>
      </xdr:nvSpPr>
      <xdr:spPr bwMode="auto">
        <a:xfrm>
          <a:off x="152400"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1000125</xdr:rowOff>
    </xdr:to>
    <xdr:sp macro="" textlink="">
      <xdr:nvSpPr>
        <xdr:cNvPr id="103868" name="Text Box 169">
          <a:extLst>
            <a:ext uri="{FF2B5EF4-FFF2-40B4-BE49-F238E27FC236}">
              <a16:creationId xmlns="" xmlns:a16="http://schemas.microsoft.com/office/drawing/2014/main" id="{C846814D-BFE0-41F6-B493-144475F63942}"/>
            </a:ext>
          </a:extLst>
        </xdr:cNvPr>
        <xdr:cNvSpPr txBox="1">
          <a:spLocks noChangeArrowheads="1"/>
        </xdr:cNvSpPr>
      </xdr:nvSpPr>
      <xdr:spPr bwMode="auto">
        <a:xfrm flipV="1">
          <a:off x="219075" y="1222724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153</xdr:row>
      <xdr:rowOff>0</xdr:rowOff>
    </xdr:from>
    <xdr:to>
      <xdr:col>0</xdr:col>
      <xdr:colOff>352425</xdr:colOff>
      <xdr:row>153</xdr:row>
      <xdr:rowOff>1000125</xdr:rowOff>
    </xdr:to>
    <xdr:sp macro="" textlink="">
      <xdr:nvSpPr>
        <xdr:cNvPr id="103869" name="Text Box 170">
          <a:extLst>
            <a:ext uri="{FF2B5EF4-FFF2-40B4-BE49-F238E27FC236}">
              <a16:creationId xmlns="" xmlns:a16="http://schemas.microsoft.com/office/drawing/2014/main" id="{8B97048D-5721-429F-BF0D-4BE79BBDDDD9}"/>
            </a:ext>
          </a:extLst>
        </xdr:cNvPr>
        <xdr:cNvSpPr txBox="1">
          <a:spLocks noChangeArrowheads="1"/>
        </xdr:cNvSpPr>
      </xdr:nvSpPr>
      <xdr:spPr bwMode="auto">
        <a:xfrm>
          <a:off x="323850" y="1222724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153</xdr:row>
      <xdr:rowOff>0</xdr:rowOff>
    </xdr:from>
    <xdr:to>
      <xdr:col>0</xdr:col>
      <xdr:colOff>390525</xdr:colOff>
      <xdr:row>153</xdr:row>
      <xdr:rowOff>1000125</xdr:rowOff>
    </xdr:to>
    <xdr:sp macro="" textlink="">
      <xdr:nvSpPr>
        <xdr:cNvPr id="103870" name="Text Box 172">
          <a:extLst>
            <a:ext uri="{FF2B5EF4-FFF2-40B4-BE49-F238E27FC236}">
              <a16:creationId xmlns="" xmlns:a16="http://schemas.microsoft.com/office/drawing/2014/main" id="{7C2E17A7-E558-4CE9-B876-DBEEC01804E3}"/>
            </a:ext>
          </a:extLst>
        </xdr:cNvPr>
        <xdr:cNvSpPr txBox="1">
          <a:spLocks noChangeArrowheads="1"/>
        </xdr:cNvSpPr>
      </xdr:nvSpPr>
      <xdr:spPr bwMode="auto">
        <a:xfrm>
          <a:off x="314325"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1000125</xdr:rowOff>
    </xdr:to>
    <xdr:sp macro="" textlink="">
      <xdr:nvSpPr>
        <xdr:cNvPr id="103871" name="Text Box 173">
          <a:extLst>
            <a:ext uri="{FF2B5EF4-FFF2-40B4-BE49-F238E27FC236}">
              <a16:creationId xmlns="" xmlns:a16="http://schemas.microsoft.com/office/drawing/2014/main" id="{F24A31C5-9BCF-47A9-A177-62E429B4D8FC}"/>
            </a:ext>
          </a:extLst>
        </xdr:cNvPr>
        <xdr:cNvSpPr txBox="1">
          <a:spLocks noChangeArrowheads="1"/>
        </xdr:cNvSpPr>
      </xdr:nvSpPr>
      <xdr:spPr bwMode="auto">
        <a:xfrm>
          <a:off x="152400"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1000125</xdr:rowOff>
    </xdr:to>
    <xdr:sp macro="" textlink="">
      <xdr:nvSpPr>
        <xdr:cNvPr id="103872" name="Text Box 174">
          <a:extLst>
            <a:ext uri="{FF2B5EF4-FFF2-40B4-BE49-F238E27FC236}">
              <a16:creationId xmlns="" xmlns:a16="http://schemas.microsoft.com/office/drawing/2014/main" id="{E1D7B753-9AE2-45D5-BAD1-4329664A2CC4}"/>
            </a:ext>
          </a:extLst>
        </xdr:cNvPr>
        <xdr:cNvSpPr txBox="1">
          <a:spLocks noChangeArrowheads="1"/>
        </xdr:cNvSpPr>
      </xdr:nvSpPr>
      <xdr:spPr bwMode="auto">
        <a:xfrm flipV="1">
          <a:off x="219075" y="1222724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153</xdr:row>
      <xdr:rowOff>0</xdr:rowOff>
    </xdr:from>
    <xdr:to>
      <xdr:col>0</xdr:col>
      <xdr:colOff>352425</xdr:colOff>
      <xdr:row>153</xdr:row>
      <xdr:rowOff>1000125</xdr:rowOff>
    </xdr:to>
    <xdr:sp macro="" textlink="">
      <xdr:nvSpPr>
        <xdr:cNvPr id="103873" name="Text Box 175">
          <a:extLst>
            <a:ext uri="{FF2B5EF4-FFF2-40B4-BE49-F238E27FC236}">
              <a16:creationId xmlns="" xmlns:a16="http://schemas.microsoft.com/office/drawing/2014/main" id="{2134056E-69F5-489D-BE3E-70DC9A68EEA5}"/>
            </a:ext>
          </a:extLst>
        </xdr:cNvPr>
        <xdr:cNvSpPr txBox="1">
          <a:spLocks noChangeArrowheads="1"/>
        </xdr:cNvSpPr>
      </xdr:nvSpPr>
      <xdr:spPr bwMode="auto">
        <a:xfrm>
          <a:off x="323850" y="1222724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1000125</xdr:rowOff>
    </xdr:to>
    <xdr:sp macro="" textlink="">
      <xdr:nvSpPr>
        <xdr:cNvPr id="103874" name="Text Box 177">
          <a:extLst>
            <a:ext uri="{FF2B5EF4-FFF2-40B4-BE49-F238E27FC236}">
              <a16:creationId xmlns="" xmlns:a16="http://schemas.microsoft.com/office/drawing/2014/main" id="{A9636A48-DF16-4AA9-92E1-907A897DE3E2}"/>
            </a:ext>
          </a:extLst>
        </xdr:cNvPr>
        <xdr:cNvSpPr txBox="1">
          <a:spLocks noChangeArrowheads="1"/>
        </xdr:cNvSpPr>
      </xdr:nvSpPr>
      <xdr:spPr bwMode="auto">
        <a:xfrm>
          <a:off x="152400"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1000125</xdr:rowOff>
    </xdr:to>
    <xdr:sp macro="" textlink="">
      <xdr:nvSpPr>
        <xdr:cNvPr id="103875" name="Text Box 178">
          <a:extLst>
            <a:ext uri="{FF2B5EF4-FFF2-40B4-BE49-F238E27FC236}">
              <a16:creationId xmlns="" xmlns:a16="http://schemas.microsoft.com/office/drawing/2014/main" id="{7216324A-390C-4B16-9A17-5858B0604855}"/>
            </a:ext>
          </a:extLst>
        </xdr:cNvPr>
        <xdr:cNvSpPr txBox="1">
          <a:spLocks noChangeArrowheads="1"/>
        </xdr:cNvSpPr>
      </xdr:nvSpPr>
      <xdr:spPr bwMode="auto">
        <a:xfrm flipV="1">
          <a:off x="219075" y="1222724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153</xdr:row>
      <xdr:rowOff>0</xdr:rowOff>
    </xdr:from>
    <xdr:to>
      <xdr:col>0</xdr:col>
      <xdr:colOff>352425</xdr:colOff>
      <xdr:row>153</xdr:row>
      <xdr:rowOff>1000125</xdr:rowOff>
    </xdr:to>
    <xdr:sp macro="" textlink="">
      <xdr:nvSpPr>
        <xdr:cNvPr id="103876" name="Text Box 179">
          <a:extLst>
            <a:ext uri="{FF2B5EF4-FFF2-40B4-BE49-F238E27FC236}">
              <a16:creationId xmlns="" xmlns:a16="http://schemas.microsoft.com/office/drawing/2014/main" id="{D2F6128C-2C03-4F13-BA5D-F57BBBB37F7C}"/>
            </a:ext>
          </a:extLst>
        </xdr:cNvPr>
        <xdr:cNvSpPr txBox="1">
          <a:spLocks noChangeArrowheads="1"/>
        </xdr:cNvSpPr>
      </xdr:nvSpPr>
      <xdr:spPr bwMode="auto">
        <a:xfrm>
          <a:off x="323850" y="1222724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1000125</xdr:rowOff>
    </xdr:to>
    <xdr:sp macro="" textlink="">
      <xdr:nvSpPr>
        <xdr:cNvPr id="103877" name="Text Box 181">
          <a:extLst>
            <a:ext uri="{FF2B5EF4-FFF2-40B4-BE49-F238E27FC236}">
              <a16:creationId xmlns="" xmlns:a16="http://schemas.microsoft.com/office/drawing/2014/main" id="{294903FD-0723-46F6-861E-D924757D6383}"/>
            </a:ext>
          </a:extLst>
        </xdr:cNvPr>
        <xdr:cNvSpPr txBox="1">
          <a:spLocks noChangeArrowheads="1"/>
        </xdr:cNvSpPr>
      </xdr:nvSpPr>
      <xdr:spPr bwMode="auto">
        <a:xfrm>
          <a:off x="152400"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1000125</xdr:rowOff>
    </xdr:to>
    <xdr:sp macro="" textlink="">
      <xdr:nvSpPr>
        <xdr:cNvPr id="103878" name="Text Box 182">
          <a:extLst>
            <a:ext uri="{FF2B5EF4-FFF2-40B4-BE49-F238E27FC236}">
              <a16:creationId xmlns="" xmlns:a16="http://schemas.microsoft.com/office/drawing/2014/main" id="{1E3CCF7D-A30D-4CC9-BA94-834CED1E796B}"/>
            </a:ext>
          </a:extLst>
        </xdr:cNvPr>
        <xdr:cNvSpPr txBox="1">
          <a:spLocks noChangeArrowheads="1"/>
        </xdr:cNvSpPr>
      </xdr:nvSpPr>
      <xdr:spPr bwMode="auto">
        <a:xfrm flipV="1">
          <a:off x="219075" y="1222724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153</xdr:row>
      <xdr:rowOff>0</xdr:rowOff>
    </xdr:from>
    <xdr:to>
      <xdr:col>0</xdr:col>
      <xdr:colOff>352425</xdr:colOff>
      <xdr:row>153</xdr:row>
      <xdr:rowOff>1000125</xdr:rowOff>
    </xdr:to>
    <xdr:sp macro="" textlink="">
      <xdr:nvSpPr>
        <xdr:cNvPr id="103879" name="Text Box 183">
          <a:extLst>
            <a:ext uri="{FF2B5EF4-FFF2-40B4-BE49-F238E27FC236}">
              <a16:creationId xmlns="" xmlns:a16="http://schemas.microsoft.com/office/drawing/2014/main" id="{EF0C04BF-E62D-455E-814B-159B3A06496D}"/>
            </a:ext>
          </a:extLst>
        </xdr:cNvPr>
        <xdr:cNvSpPr txBox="1">
          <a:spLocks noChangeArrowheads="1"/>
        </xdr:cNvSpPr>
      </xdr:nvSpPr>
      <xdr:spPr bwMode="auto">
        <a:xfrm>
          <a:off x="323850" y="1222724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1000125</xdr:rowOff>
    </xdr:to>
    <xdr:sp macro="" textlink="">
      <xdr:nvSpPr>
        <xdr:cNvPr id="103880" name="Text Box 184">
          <a:extLst>
            <a:ext uri="{FF2B5EF4-FFF2-40B4-BE49-F238E27FC236}">
              <a16:creationId xmlns="" xmlns:a16="http://schemas.microsoft.com/office/drawing/2014/main" id="{F2365901-F42D-44F7-998B-B349A8BE0747}"/>
            </a:ext>
          </a:extLst>
        </xdr:cNvPr>
        <xdr:cNvSpPr txBox="1">
          <a:spLocks noChangeArrowheads="1"/>
        </xdr:cNvSpPr>
      </xdr:nvSpPr>
      <xdr:spPr bwMode="auto">
        <a:xfrm>
          <a:off x="152400"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153</xdr:row>
      <xdr:rowOff>0</xdr:rowOff>
    </xdr:from>
    <xdr:to>
      <xdr:col>0</xdr:col>
      <xdr:colOff>352425</xdr:colOff>
      <xdr:row>153</xdr:row>
      <xdr:rowOff>1000125</xdr:rowOff>
    </xdr:to>
    <xdr:sp macro="" textlink="">
      <xdr:nvSpPr>
        <xdr:cNvPr id="103881" name="Text Box 185">
          <a:extLst>
            <a:ext uri="{FF2B5EF4-FFF2-40B4-BE49-F238E27FC236}">
              <a16:creationId xmlns="" xmlns:a16="http://schemas.microsoft.com/office/drawing/2014/main" id="{6F4AF03B-A666-4095-AE58-FB5F72549EC4}"/>
            </a:ext>
          </a:extLst>
        </xdr:cNvPr>
        <xdr:cNvSpPr txBox="1">
          <a:spLocks noChangeArrowheads="1"/>
        </xdr:cNvSpPr>
      </xdr:nvSpPr>
      <xdr:spPr bwMode="auto">
        <a:xfrm>
          <a:off x="323850" y="1222724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153</xdr:row>
      <xdr:rowOff>0</xdr:rowOff>
    </xdr:from>
    <xdr:to>
      <xdr:col>0</xdr:col>
      <xdr:colOff>352425</xdr:colOff>
      <xdr:row>153</xdr:row>
      <xdr:rowOff>1000125</xdr:rowOff>
    </xdr:to>
    <xdr:sp macro="" textlink="">
      <xdr:nvSpPr>
        <xdr:cNvPr id="103882" name="Text Box 186">
          <a:extLst>
            <a:ext uri="{FF2B5EF4-FFF2-40B4-BE49-F238E27FC236}">
              <a16:creationId xmlns="" xmlns:a16="http://schemas.microsoft.com/office/drawing/2014/main" id="{1AC12A7A-0159-486F-935D-71C382921D7B}"/>
            </a:ext>
          </a:extLst>
        </xdr:cNvPr>
        <xdr:cNvSpPr txBox="1">
          <a:spLocks noChangeArrowheads="1"/>
        </xdr:cNvSpPr>
      </xdr:nvSpPr>
      <xdr:spPr bwMode="auto">
        <a:xfrm>
          <a:off x="323850" y="1222724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153</xdr:row>
      <xdr:rowOff>0</xdr:rowOff>
    </xdr:from>
    <xdr:to>
      <xdr:col>0</xdr:col>
      <xdr:colOff>390525</xdr:colOff>
      <xdr:row>153</xdr:row>
      <xdr:rowOff>1000125</xdr:rowOff>
    </xdr:to>
    <xdr:sp macro="" textlink="">
      <xdr:nvSpPr>
        <xdr:cNvPr id="103883" name="Text Box 187">
          <a:extLst>
            <a:ext uri="{FF2B5EF4-FFF2-40B4-BE49-F238E27FC236}">
              <a16:creationId xmlns="" xmlns:a16="http://schemas.microsoft.com/office/drawing/2014/main" id="{7BA7403C-CE1C-4C1D-97C5-D1C37073E67E}"/>
            </a:ext>
          </a:extLst>
        </xdr:cNvPr>
        <xdr:cNvSpPr txBox="1">
          <a:spLocks noChangeArrowheads="1"/>
        </xdr:cNvSpPr>
      </xdr:nvSpPr>
      <xdr:spPr bwMode="auto">
        <a:xfrm>
          <a:off x="314325"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1000125</xdr:rowOff>
    </xdr:to>
    <xdr:sp macro="" textlink="">
      <xdr:nvSpPr>
        <xdr:cNvPr id="103884" name="Text Box 188">
          <a:extLst>
            <a:ext uri="{FF2B5EF4-FFF2-40B4-BE49-F238E27FC236}">
              <a16:creationId xmlns="" xmlns:a16="http://schemas.microsoft.com/office/drawing/2014/main" id="{92BA1CC6-0853-442B-97DA-8F2CF60C91FE}"/>
            </a:ext>
          </a:extLst>
        </xdr:cNvPr>
        <xdr:cNvSpPr txBox="1">
          <a:spLocks noChangeArrowheads="1"/>
        </xdr:cNvSpPr>
      </xdr:nvSpPr>
      <xdr:spPr bwMode="auto">
        <a:xfrm>
          <a:off x="152400"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1000125</xdr:rowOff>
    </xdr:to>
    <xdr:sp macro="" textlink="">
      <xdr:nvSpPr>
        <xdr:cNvPr id="103885" name="Text Box 189">
          <a:extLst>
            <a:ext uri="{FF2B5EF4-FFF2-40B4-BE49-F238E27FC236}">
              <a16:creationId xmlns="" xmlns:a16="http://schemas.microsoft.com/office/drawing/2014/main" id="{25F56560-92B4-4E68-8990-B044ED7F5CA3}"/>
            </a:ext>
          </a:extLst>
        </xdr:cNvPr>
        <xdr:cNvSpPr txBox="1">
          <a:spLocks noChangeArrowheads="1"/>
        </xdr:cNvSpPr>
      </xdr:nvSpPr>
      <xdr:spPr bwMode="auto">
        <a:xfrm flipV="1">
          <a:off x="219075" y="1222724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153</xdr:row>
      <xdr:rowOff>0</xdr:rowOff>
    </xdr:from>
    <xdr:to>
      <xdr:col>0</xdr:col>
      <xdr:colOff>352425</xdr:colOff>
      <xdr:row>153</xdr:row>
      <xdr:rowOff>1000125</xdr:rowOff>
    </xdr:to>
    <xdr:sp macro="" textlink="">
      <xdr:nvSpPr>
        <xdr:cNvPr id="103886" name="Text Box 190">
          <a:extLst>
            <a:ext uri="{FF2B5EF4-FFF2-40B4-BE49-F238E27FC236}">
              <a16:creationId xmlns="" xmlns:a16="http://schemas.microsoft.com/office/drawing/2014/main" id="{E479EA67-BDAA-40E5-B482-FDA456EF93A6}"/>
            </a:ext>
          </a:extLst>
        </xdr:cNvPr>
        <xdr:cNvSpPr txBox="1">
          <a:spLocks noChangeArrowheads="1"/>
        </xdr:cNvSpPr>
      </xdr:nvSpPr>
      <xdr:spPr bwMode="auto">
        <a:xfrm>
          <a:off x="323850" y="1222724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153</xdr:row>
      <xdr:rowOff>0</xdr:rowOff>
    </xdr:from>
    <xdr:to>
      <xdr:col>0</xdr:col>
      <xdr:colOff>390525</xdr:colOff>
      <xdr:row>153</xdr:row>
      <xdr:rowOff>1000125</xdr:rowOff>
    </xdr:to>
    <xdr:sp macro="" textlink="">
      <xdr:nvSpPr>
        <xdr:cNvPr id="103887" name="Text Box 192">
          <a:extLst>
            <a:ext uri="{FF2B5EF4-FFF2-40B4-BE49-F238E27FC236}">
              <a16:creationId xmlns="" xmlns:a16="http://schemas.microsoft.com/office/drawing/2014/main" id="{2444BA67-A1B0-4A1C-9AC7-C73168DCA5DE}"/>
            </a:ext>
          </a:extLst>
        </xdr:cNvPr>
        <xdr:cNvSpPr txBox="1">
          <a:spLocks noChangeArrowheads="1"/>
        </xdr:cNvSpPr>
      </xdr:nvSpPr>
      <xdr:spPr bwMode="auto">
        <a:xfrm>
          <a:off x="314325"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1000125</xdr:rowOff>
    </xdr:to>
    <xdr:sp macro="" textlink="">
      <xdr:nvSpPr>
        <xdr:cNvPr id="103888" name="Text Box 193">
          <a:extLst>
            <a:ext uri="{FF2B5EF4-FFF2-40B4-BE49-F238E27FC236}">
              <a16:creationId xmlns="" xmlns:a16="http://schemas.microsoft.com/office/drawing/2014/main" id="{E69E4FA0-A6AB-408D-AAD6-6CCC3E4BEB10}"/>
            </a:ext>
          </a:extLst>
        </xdr:cNvPr>
        <xdr:cNvSpPr txBox="1">
          <a:spLocks noChangeArrowheads="1"/>
        </xdr:cNvSpPr>
      </xdr:nvSpPr>
      <xdr:spPr bwMode="auto">
        <a:xfrm>
          <a:off x="152400"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1000125</xdr:rowOff>
    </xdr:to>
    <xdr:sp macro="" textlink="">
      <xdr:nvSpPr>
        <xdr:cNvPr id="103889" name="Text Box 194">
          <a:extLst>
            <a:ext uri="{FF2B5EF4-FFF2-40B4-BE49-F238E27FC236}">
              <a16:creationId xmlns="" xmlns:a16="http://schemas.microsoft.com/office/drawing/2014/main" id="{2E995A47-D420-4AC0-AD6B-375D51BE4C7D}"/>
            </a:ext>
          </a:extLst>
        </xdr:cNvPr>
        <xdr:cNvSpPr txBox="1">
          <a:spLocks noChangeArrowheads="1"/>
        </xdr:cNvSpPr>
      </xdr:nvSpPr>
      <xdr:spPr bwMode="auto">
        <a:xfrm flipV="1">
          <a:off x="219075" y="1222724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153</xdr:row>
      <xdr:rowOff>0</xdr:rowOff>
    </xdr:from>
    <xdr:to>
      <xdr:col>0</xdr:col>
      <xdr:colOff>352425</xdr:colOff>
      <xdr:row>153</xdr:row>
      <xdr:rowOff>1000125</xdr:rowOff>
    </xdr:to>
    <xdr:sp macro="" textlink="">
      <xdr:nvSpPr>
        <xdr:cNvPr id="103890" name="Text Box 195">
          <a:extLst>
            <a:ext uri="{FF2B5EF4-FFF2-40B4-BE49-F238E27FC236}">
              <a16:creationId xmlns="" xmlns:a16="http://schemas.microsoft.com/office/drawing/2014/main" id="{16A2CC37-D09E-4D33-8EA4-FB3EDDFD163E}"/>
            </a:ext>
          </a:extLst>
        </xdr:cNvPr>
        <xdr:cNvSpPr txBox="1">
          <a:spLocks noChangeArrowheads="1"/>
        </xdr:cNvSpPr>
      </xdr:nvSpPr>
      <xdr:spPr bwMode="auto">
        <a:xfrm>
          <a:off x="323850" y="1222724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153</xdr:row>
      <xdr:rowOff>0</xdr:rowOff>
    </xdr:from>
    <xdr:to>
      <xdr:col>0</xdr:col>
      <xdr:colOff>390525</xdr:colOff>
      <xdr:row>153</xdr:row>
      <xdr:rowOff>1000125</xdr:rowOff>
    </xdr:to>
    <xdr:sp macro="" textlink="">
      <xdr:nvSpPr>
        <xdr:cNvPr id="103891" name="Text Box 197">
          <a:extLst>
            <a:ext uri="{FF2B5EF4-FFF2-40B4-BE49-F238E27FC236}">
              <a16:creationId xmlns="" xmlns:a16="http://schemas.microsoft.com/office/drawing/2014/main" id="{E4F4707F-4112-4BE9-9353-B103AB46C07B}"/>
            </a:ext>
          </a:extLst>
        </xdr:cNvPr>
        <xdr:cNvSpPr txBox="1">
          <a:spLocks noChangeArrowheads="1"/>
        </xdr:cNvSpPr>
      </xdr:nvSpPr>
      <xdr:spPr bwMode="auto">
        <a:xfrm>
          <a:off x="314325"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1000125</xdr:rowOff>
    </xdr:to>
    <xdr:sp macro="" textlink="">
      <xdr:nvSpPr>
        <xdr:cNvPr id="103892" name="Text Box 198">
          <a:extLst>
            <a:ext uri="{FF2B5EF4-FFF2-40B4-BE49-F238E27FC236}">
              <a16:creationId xmlns="" xmlns:a16="http://schemas.microsoft.com/office/drawing/2014/main" id="{1FE0D72A-4ADD-4352-AEE7-75EA3F617BEC}"/>
            </a:ext>
          </a:extLst>
        </xdr:cNvPr>
        <xdr:cNvSpPr txBox="1">
          <a:spLocks noChangeArrowheads="1"/>
        </xdr:cNvSpPr>
      </xdr:nvSpPr>
      <xdr:spPr bwMode="auto">
        <a:xfrm>
          <a:off x="152400"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1000125</xdr:rowOff>
    </xdr:to>
    <xdr:sp macro="" textlink="">
      <xdr:nvSpPr>
        <xdr:cNvPr id="103893" name="Text Box 199">
          <a:extLst>
            <a:ext uri="{FF2B5EF4-FFF2-40B4-BE49-F238E27FC236}">
              <a16:creationId xmlns="" xmlns:a16="http://schemas.microsoft.com/office/drawing/2014/main" id="{1B586D62-D63F-4A1A-93CD-127E185A1439}"/>
            </a:ext>
          </a:extLst>
        </xdr:cNvPr>
        <xdr:cNvSpPr txBox="1">
          <a:spLocks noChangeArrowheads="1"/>
        </xdr:cNvSpPr>
      </xdr:nvSpPr>
      <xdr:spPr bwMode="auto">
        <a:xfrm flipV="1">
          <a:off x="219075" y="1222724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153</xdr:row>
      <xdr:rowOff>0</xdr:rowOff>
    </xdr:from>
    <xdr:to>
      <xdr:col>0</xdr:col>
      <xdr:colOff>352425</xdr:colOff>
      <xdr:row>153</xdr:row>
      <xdr:rowOff>1000125</xdr:rowOff>
    </xdr:to>
    <xdr:sp macro="" textlink="">
      <xdr:nvSpPr>
        <xdr:cNvPr id="103894" name="Text Box 200">
          <a:extLst>
            <a:ext uri="{FF2B5EF4-FFF2-40B4-BE49-F238E27FC236}">
              <a16:creationId xmlns="" xmlns:a16="http://schemas.microsoft.com/office/drawing/2014/main" id="{1695AF56-99B5-4F9B-BA8B-D6009378E3DD}"/>
            </a:ext>
          </a:extLst>
        </xdr:cNvPr>
        <xdr:cNvSpPr txBox="1">
          <a:spLocks noChangeArrowheads="1"/>
        </xdr:cNvSpPr>
      </xdr:nvSpPr>
      <xdr:spPr bwMode="auto">
        <a:xfrm>
          <a:off x="323850" y="1222724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153</xdr:row>
      <xdr:rowOff>0</xdr:rowOff>
    </xdr:from>
    <xdr:to>
      <xdr:col>0</xdr:col>
      <xdr:colOff>390525</xdr:colOff>
      <xdr:row>153</xdr:row>
      <xdr:rowOff>1000125</xdr:rowOff>
    </xdr:to>
    <xdr:sp macro="" textlink="">
      <xdr:nvSpPr>
        <xdr:cNvPr id="103895" name="Text Box 202">
          <a:extLst>
            <a:ext uri="{FF2B5EF4-FFF2-40B4-BE49-F238E27FC236}">
              <a16:creationId xmlns="" xmlns:a16="http://schemas.microsoft.com/office/drawing/2014/main" id="{76810B98-4435-4EE0-9BAF-EEE46BE596DD}"/>
            </a:ext>
          </a:extLst>
        </xdr:cNvPr>
        <xdr:cNvSpPr txBox="1">
          <a:spLocks noChangeArrowheads="1"/>
        </xdr:cNvSpPr>
      </xdr:nvSpPr>
      <xdr:spPr bwMode="auto">
        <a:xfrm>
          <a:off x="314325"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1000125</xdr:rowOff>
    </xdr:to>
    <xdr:sp macro="" textlink="">
      <xdr:nvSpPr>
        <xdr:cNvPr id="103896" name="Text Box 203">
          <a:extLst>
            <a:ext uri="{FF2B5EF4-FFF2-40B4-BE49-F238E27FC236}">
              <a16:creationId xmlns="" xmlns:a16="http://schemas.microsoft.com/office/drawing/2014/main" id="{669411DB-1FD1-4E6D-9D8B-5F93D31BBB1F}"/>
            </a:ext>
          </a:extLst>
        </xdr:cNvPr>
        <xdr:cNvSpPr txBox="1">
          <a:spLocks noChangeArrowheads="1"/>
        </xdr:cNvSpPr>
      </xdr:nvSpPr>
      <xdr:spPr bwMode="auto">
        <a:xfrm>
          <a:off x="152400"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1000125</xdr:rowOff>
    </xdr:to>
    <xdr:sp macro="" textlink="">
      <xdr:nvSpPr>
        <xdr:cNvPr id="103897" name="Text Box 204">
          <a:extLst>
            <a:ext uri="{FF2B5EF4-FFF2-40B4-BE49-F238E27FC236}">
              <a16:creationId xmlns="" xmlns:a16="http://schemas.microsoft.com/office/drawing/2014/main" id="{1677C500-FFD2-49D6-B7FE-FB23D4959275}"/>
            </a:ext>
          </a:extLst>
        </xdr:cNvPr>
        <xdr:cNvSpPr txBox="1">
          <a:spLocks noChangeArrowheads="1"/>
        </xdr:cNvSpPr>
      </xdr:nvSpPr>
      <xdr:spPr bwMode="auto">
        <a:xfrm flipV="1">
          <a:off x="219075" y="1222724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153</xdr:row>
      <xdr:rowOff>0</xdr:rowOff>
    </xdr:from>
    <xdr:to>
      <xdr:col>0</xdr:col>
      <xdr:colOff>352425</xdr:colOff>
      <xdr:row>153</xdr:row>
      <xdr:rowOff>1000125</xdr:rowOff>
    </xdr:to>
    <xdr:sp macro="" textlink="">
      <xdr:nvSpPr>
        <xdr:cNvPr id="103898" name="Text Box 205">
          <a:extLst>
            <a:ext uri="{FF2B5EF4-FFF2-40B4-BE49-F238E27FC236}">
              <a16:creationId xmlns="" xmlns:a16="http://schemas.microsoft.com/office/drawing/2014/main" id="{98D2A935-0492-4D40-9701-BD318F40FB13}"/>
            </a:ext>
          </a:extLst>
        </xdr:cNvPr>
        <xdr:cNvSpPr txBox="1">
          <a:spLocks noChangeArrowheads="1"/>
        </xdr:cNvSpPr>
      </xdr:nvSpPr>
      <xdr:spPr bwMode="auto">
        <a:xfrm>
          <a:off x="323850" y="1222724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153</xdr:row>
      <xdr:rowOff>0</xdr:rowOff>
    </xdr:from>
    <xdr:to>
      <xdr:col>0</xdr:col>
      <xdr:colOff>390525</xdr:colOff>
      <xdr:row>153</xdr:row>
      <xdr:rowOff>1000125</xdr:rowOff>
    </xdr:to>
    <xdr:sp macro="" textlink="">
      <xdr:nvSpPr>
        <xdr:cNvPr id="103899" name="Text Box 207">
          <a:extLst>
            <a:ext uri="{FF2B5EF4-FFF2-40B4-BE49-F238E27FC236}">
              <a16:creationId xmlns="" xmlns:a16="http://schemas.microsoft.com/office/drawing/2014/main" id="{F9425C8C-06D4-42D6-9E44-7CDFAD334143}"/>
            </a:ext>
          </a:extLst>
        </xdr:cNvPr>
        <xdr:cNvSpPr txBox="1">
          <a:spLocks noChangeArrowheads="1"/>
        </xdr:cNvSpPr>
      </xdr:nvSpPr>
      <xdr:spPr bwMode="auto">
        <a:xfrm>
          <a:off x="314325"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1000125</xdr:rowOff>
    </xdr:to>
    <xdr:sp macro="" textlink="">
      <xdr:nvSpPr>
        <xdr:cNvPr id="103900" name="Text Box 208">
          <a:extLst>
            <a:ext uri="{FF2B5EF4-FFF2-40B4-BE49-F238E27FC236}">
              <a16:creationId xmlns="" xmlns:a16="http://schemas.microsoft.com/office/drawing/2014/main" id="{85CBA017-8B2E-4915-A33B-46BC552AA553}"/>
            </a:ext>
          </a:extLst>
        </xdr:cNvPr>
        <xdr:cNvSpPr txBox="1">
          <a:spLocks noChangeArrowheads="1"/>
        </xdr:cNvSpPr>
      </xdr:nvSpPr>
      <xdr:spPr bwMode="auto">
        <a:xfrm>
          <a:off x="152400"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1000125</xdr:rowOff>
    </xdr:to>
    <xdr:sp macro="" textlink="">
      <xdr:nvSpPr>
        <xdr:cNvPr id="103901" name="Text Box 209">
          <a:extLst>
            <a:ext uri="{FF2B5EF4-FFF2-40B4-BE49-F238E27FC236}">
              <a16:creationId xmlns="" xmlns:a16="http://schemas.microsoft.com/office/drawing/2014/main" id="{757D39FF-DA73-40BF-BCA5-BF8B5B63DD58}"/>
            </a:ext>
          </a:extLst>
        </xdr:cNvPr>
        <xdr:cNvSpPr txBox="1">
          <a:spLocks noChangeArrowheads="1"/>
        </xdr:cNvSpPr>
      </xdr:nvSpPr>
      <xdr:spPr bwMode="auto">
        <a:xfrm flipV="1">
          <a:off x="219075" y="1222724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153</xdr:row>
      <xdr:rowOff>0</xdr:rowOff>
    </xdr:from>
    <xdr:to>
      <xdr:col>0</xdr:col>
      <xdr:colOff>352425</xdr:colOff>
      <xdr:row>153</xdr:row>
      <xdr:rowOff>1000125</xdr:rowOff>
    </xdr:to>
    <xdr:sp macro="" textlink="">
      <xdr:nvSpPr>
        <xdr:cNvPr id="103902" name="Text Box 210">
          <a:extLst>
            <a:ext uri="{FF2B5EF4-FFF2-40B4-BE49-F238E27FC236}">
              <a16:creationId xmlns="" xmlns:a16="http://schemas.microsoft.com/office/drawing/2014/main" id="{2C3A23FF-903E-46FB-A807-BD09CF9D539E}"/>
            </a:ext>
          </a:extLst>
        </xdr:cNvPr>
        <xdr:cNvSpPr txBox="1">
          <a:spLocks noChangeArrowheads="1"/>
        </xdr:cNvSpPr>
      </xdr:nvSpPr>
      <xdr:spPr bwMode="auto">
        <a:xfrm>
          <a:off x="323850" y="1222724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153</xdr:row>
      <xdr:rowOff>0</xdr:rowOff>
    </xdr:from>
    <xdr:to>
      <xdr:col>0</xdr:col>
      <xdr:colOff>390525</xdr:colOff>
      <xdr:row>153</xdr:row>
      <xdr:rowOff>1000125</xdr:rowOff>
    </xdr:to>
    <xdr:sp macro="" textlink="">
      <xdr:nvSpPr>
        <xdr:cNvPr id="103903" name="Text Box 212">
          <a:extLst>
            <a:ext uri="{FF2B5EF4-FFF2-40B4-BE49-F238E27FC236}">
              <a16:creationId xmlns="" xmlns:a16="http://schemas.microsoft.com/office/drawing/2014/main" id="{E1BC48A7-5904-4971-9242-86F859532BD3}"/>
            </a:ext>
          </a:extLst>
        </xdr:cNvPr>
        <xdr:cNvSpPr txBox="1">
          <a:spLocks noChangeArrowheads="1"/>
        </xdr:cNvSpPr>
      </xdr:nvSpPr>
      <xdr:spPr bwMode="auto">
        <a:xfrm>
          <a:off x="314325"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1000125</xdr:rowOff>
    </xdr:to>
    <xdr:sp macro="" textlink="">
      <xdr:nvSpPr>
        <xdr:cNvPr id="103904" name="Text Box 213">
          <a:extLst>
            <a:ext uri="{FF2B5EF4-FFF2-40B4-BE49-F238E27FC236}">
              <a16:creationId xmlns="" xmlns:a16="http://schemas.microsoft.com/office/drawing/2014/main" id="{B404B19D-BC7D-407F-89DD-F88E6FA3A37A}"/>
            </a:ext>
          </a:extLst>
        </xdr:cNvPr>
        <xdr:cNvSpPr txBox="1">
          <a:spLocks noChangeArrowheads="1"/>
        </xdr:cNvSpPr>
      </xdr:nvSpPr>
      <xdr:spPr bwMode="auto">
        <a:xfrm>
          <a:off x="152400"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1000125</xdr:rowOff>
    </xdr:to>
    <xdr:sp macro="" textlink="">
      <xdr:nvSpPr>
        <xdr:cNvPr id="103905" name="Text Box 214">
          <a:extLst>
            <a:ext uri="{FF2B5EF4-FFF2-40B4-BE49-F238E27FC236}">
              <a16:creationId xmlns="" xmlns:a16="http://schemas.microsoft.com/office/drawing/2014/main" id="{3843DA46-D142-40ED-9C0F-9B84470E0A84}"/>
            </a:ext>
          </a:extLst>
        </xdr:cNvPr>
        <xdr:cNvSpPr txBox="1">
          <a:spLocks noChangeArrowheads="1"/>
        </xdr:cNvSpPr>
      </xdr:nvSpPr>
      <xdr:spPr bwMode="auto">
        <a:xfrm flipV="1">
          <a:off x="219075" y="1222724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153</xdr:row>
      <xdr:rowOff>0</xdr:rowOff>
    </xdr:from>
    <xdr:to>
      <xdr:col>0</xdr:col>
      <xdr:colOff>352425</xdr:colOff>
      <xdr:row>153</xdr:row>
      <xdr:rowOff>1000125</xdr:rowOff>
    </xdr:to>
    <xdr:sp macro="" textlink="">
      <xdr:nvSpPr>
        <xdr:cNvPr id="103906" name="Text Box 215">
          <a:extLst>
            <a:ext uri="{FF2B5EF4-FFF2-40B4-BE49-F238E27FC236}">
              <a16:creationId xmlns="" xmlns:a16="http://schemas.microsoft.com/office/drawing/2014/main" id="{10BD1EC7-873A-4424-82A4-9B17FB1D012B}"/>
            </a:ext>
          </a:extLst>
        </xdr:cNvPr>
        <xdr:cNvSpPr txBox="1">
          <a:spLocks noChangeArrowheads="1"/>
        </xdr:cNvSpPr>
      </xdr:nvSpPr>
      <xdr:spPr bwMode="auto">
        <a:xfrm>
          <a:off x="323850" y="1222724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153</xdr:row>
      <xdr:rowOff>0</xdr:rowOff>
    </xdr:from>
    <xdr:to>
      <xdr:col>0</xdr:col>
      <xdr:colOff>390525</xdr:colOff>
      <xdr:row>153</xdr:row>
      <xdr:rowOff>1000125</xdr:rowOff>
    </xdr:to>
    <xdr:sp macro="" textlink="">
      <xdr:nvSpPr>
        <xdr:cNvPr id="103907" name="Text Box 217">
          <a:extLst>
            <a:ext uri="{FF2B5EF4-FFF2-40B4-BE49-F238E27FC236}">
              <a16:creationId xmlns="" xmlns:a16="http://schemas.microsoft.com/office/drawing/2014/main" id="{5F8641D0-F10A-4908-99AA-98FC161EE197}"/>
            </a:ext>
          </a:extLst>
        </xdr:cNvPr>
        <xdr:cNvSpPr txBox="1">
          <a:spLocks noChangeArrowheads="1"/>
        </xdr:cNvSpPr>
      </xdr:nvSpPr>
      <xdr:spPr bwMode="auto">
        <a:xfrm>
          <a:off x="314325"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1000125</xdr:rowOff>
    </xdr:to>
    <xdr:sp macro="" textlink="">
      <xdr:nvSpPr>
        <xdr:cNvPr id="103908" name="Text Box 218">
          <a:extLst>
            <a:ext uri="{FF2B5EF4-FFF2-40B4-BE49-F238E27FC236}">
              <a16:creationId xmlns="" xmlns:a16="http://schemas.microsoft.com/office/drawing/2014/main" id="{2445C3AE-BEB8-4F36-A999-0ACFBB485C3C}"/>
            </a:ext>
          </a:extLst>
        </xdr:cNvPr>
        <xdr:cNvSpPr txBox="1">
          <a:spLocks noChangeArrowheads="1"/>
        </xdr:cNvSpPr>
      </xdr:nvSpPr>
      <xdr:spPr bwMode="auto">
        <a:xfrm>
          <a:off x="152400"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219075</xdr:colOff>
      <xdr:row>153</xdr:row>
      <xdr:rowOff>0</xdr:rowOff>
    </xdr:from>
    <xdr:to>
      <xdr:col>0</xdr:col>
      <xdr:colOff>457200</xdr:colOff>
      <xdr:row>153</xdr:row>
      <xdr:rowOff>1000125</xdr:rowOff>
    </xdr:to>
    <xdr:sp macro="" textlink="">
      <xdr:nvSpPr>
        <xdr:cNvPr id="103909" name="Text Box 219">
          <a:extLst>
            <a:ext uri="{FF2B5EF4-FFF2-40B4-BE49-F238E27FC236}">
              <a16:creationId xmlns="" xmlns:a16="http://schemas.microsoft.com/office/drawing/2014/main" id="{F12427ED-5E2A-41B4-BBF7-64B97C4B148D}"/>
            </a:ext>
          </a:extLst>
        </xdr:cNvPr>
        <xdr:cNvSpPr txBox="1">
          <a:spLocks noChangeArrowheads="1"/>
        </xdr:cNvSpPr>
      </xdr:nvSpPr>
      <xdr:spPr bwMode="auto">
        <a:xfrm flipV="1">
          <a:off x="219075" y="122272425"/>
          <a:ext cx="23812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153</xdr:row>
      <xdr:rowOff>0</xdr:rowOff>
    </xdr:from>
    <xdr:to>
      <xdr:col>0</xdr:col>
      <xdr:colOff>352425</xdr:colOff>
      <xdr:row>153</xdr:row>
      <xdr:rowOff>1000125</xdr:rowOff>
    </xdr:to>
    <xdr:sp macro="" textlink="">
      <xdr:nvSpPr>
        <xdr:cNvPr id="103910" name="Text Box 220">
          <a:extLst>
            <a:ext uri="{FF2B5EF4-FFF2-40B4-BE49-F238E27FC236}">
              <a16:creationId xmlns="" xmlns:a16="http://schemas.microsoft.com/office/drawing/2014/main" id="{111F3E26-4434-4380-A9AC-3F515D01DFB5}"/>
            </a:ext>
          </a:extLst>
        </xdr:cNvPr>
        <xdr:cNvSpPr txBox="1">
          <a:spLocks noChangeArrowheads="1"/>
        </xdr:cNvSpPr>
      </xdr:nvSpPr>
      <xdr:spPr bwMode="auto">
        <a:xfrm>
          <a:off x="323850" y="1222724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314325</xdr:colOff>
      <xdr:row>153</xdr:row>
      <xdr:rowOff>0</xdr:rowOff>
    </xdr:from>
    <xdr:to>
      <xdr:col>0</xdr:col>
      <xdr:colOff>390525</xdr:colOff>
      <xdr:row>153</xdr:row>
      <xdr:rowOff>1000125</xdr:rowOff>
    </xdr:to>
    <xdr:sp macro="" textlink="">
      <xdr:nvSpPr>
        <xdr:cNvPr id="103911" name="Text Box 222">
          <a:extLst>
            <a:ext uri="{FF2B5EF4-FFF2-40B4-BE49-F238E27FC236}">
              <a16:creationId xmlns="" xmlns:a16="http://schemas.microsoft.com/office/drawing/2014/main" id="{2EF08435-5392-45C4-8AE7-37BD1CD1C6F4}"/>
            </a:ext>
          </a:extLst>
        </xdr:cNvPr>
        <xdr:cNvSpPr txBox="1">
          <a:spLocks noChangeArrowheads="1"/>
        </xdr:cNvSpPr>
      </xdr:nvSpPr>
      <xdr:spPr bwMode="auto">
        <a:xfrm>
          <a:off x="314325"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153</xdr:row>
      <xdr:rowOff>0</xdr:rowOff>
    </xdr:from>
    <xdr:to>
      <xdr:col>0</xdr:col>
      <xdr:colOff>228600</xdr:colOff>
      <xdr:row>153</xdr:row>
      <xdr:rowOff>1000125</xdr:rowOff>
    </xdr:to>
    <xdr:sp macro="" textlink="">
      <xdr:nvSpPr>
        <xdr:cNvPr id="103912" name="Text Box 223">
          <a:extLst>
            <a:ext uri="{FF2B5EF4-FFF2-40B4-BE49-F238E27FC236}">
              <a16:creationId xmlns="" xmlns:a16="http://schemas.microsoft.com/office/drawing/2014/main" id="{928F2AD5-0A4D-4CF3-ACAF-5C11FE2C7A01}"/>
            </a:ext>
          </a:extLst>
        </xdr:cNvPr>
        <xdr:cNvSpPr txBox="1">
          <a:spLocks noChangeArrowheads="1"/>
        </xdr:cNvSpPr>
      </xdr:nvSpPr>
      <xdr:spPr bwMode="auto">
        <a:xfrm>
          <a:off x="152400" y="122272425"/>
          <a:ext cx="76200"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323850</xdr:colOff>
      <xdr:row>153</xdr:row>
      <xdr:rowOff>0</xdr:rowOff>
    </xdr:from>
    <xdr:to>
      <xdr:col>0</xdr:col>
      <xdr:colOff>352425</xdr:colOff>
      <xdr:row>153</xdr:row>
      <xdr:rowOff>1000125</xdr:rowOff>
    </xdr:to>
    <xdr:sp macro="" textlink="">
      <xdr:nvSpPr>
        <xdr:cNvPr id="103913" name="Text Box 225">
          <a:extLst>
            <a:ext uri="{FF2B5EF4-FFF2-40B4-BE49-F238E27FC236}">
              <a16:creationId xmlns="" xmlns:a16="http://schemas.microsoft.com/office/drawing/2014/main" id="{2B088089-7730-442B-879C-AF405C03008C}"/>
            </a:ext>
          </a:extLst>
        </xdr:cNvPr>
        <xdr:cNvSpPr txBox="1">
          <a:spLocks noChangeArrowheads="1"/>
        </xdr:cNvSpPr>
      </xdr:nvSpPr>
      <xdr:spPr bwMode="auto">
        <a:xfrm>
          <a:off x="323850" y="122272425"/>
          <a:ext cx="28575" cy="1000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200025</xdr:colOff>
      <xdr:row>143</xdr:row>
      <xdr:rowOff>171450</xdr:rowOff>
    </xdr:from>
    <xdr:to>
      <xdr:col>1</xdr:col>
      <xdr:colOff>276225</xdr:colOff>
      <xdr:row>144</xdr:row>
      <xdr:rowOff>180975</xdr:rowOff>
    </xdr:to>
    <xdr:sp macro="" textlink="">
      <xdr:nvSpPr>
        <xdr:cNvPr id="103914" name="Text Box 123">
          <a:extLst>
            <a:ext uri="{FF2B5EF4-FFF2-40B4-BE49-F238E27FC236}">
              <a16:creationId xmlns="" xmlns:a16="http://schemas.microsoft.com/office/drawing/2014/main" id="{0BECC580-DCC9-4B79-A7E2-53056CC1FDDC}"/>
            </a:ext>
          </a:extLst>
        </xdr:cNvPr>
        <xdr:cNvSpPr txBox="1">
          <a:spLocks noChangeArrowheads="1"/>
        </xdr:cNvSpPr>
      </xdr:nvSpPr>
      <xdr:spPr bwMode="auto">
        <a:xfrm>
          <a:off x="685800" y="98326575"/>
          <a:ext cx="76200" cy="1809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9525</xdr:rowOff>
    </xdr:from>
    <xdr:to>
      <xdr:col>5</xdr:col>
      <xdr:colOff>1047750</xdr:colOff>
      <xdr:row>0</xdr:row>
      <xdr:rowOff>1304925</xdr:rowOff>
    </xdr:to>
    <xdr:pic>
      <xdr:nvPicPr>
        <xdr:cNvPr id="707" name="Picture 9928">
          <a:extLst>
            <a:ext uri="{FF2B5EF4-FFF2-40B4-BE49-F238E27FC236}">
              <a16:creationId xmlns="" xmlns:a16="http://schemas.microsoft.com/office/drawing/2014/main" id="{3204F64D-02CD-4801-9929-8E7D3583C1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0" y="9525"/>
          <a:ext cx="7400511" cy="12954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xdr:col>
      <xdr:colOff>1638300</xdr:colOff>
      <xdr:row>0</xdr:row>
      <xdr:rowOff>95250</xdr:rowOff>
    </xdr:from>
    <xdr:to>
      <xdr:col>5</xdr:col>
      <xdr:colOff>1914525</xdr:colOff>
      <xdr:row>0</xdr:row>
      <xdr:rowOff>666750</xdr:rowOff>
    </xdr:to>
    <xdr:sp macro="" textlink="">
      <xdr:nvSpPr>
        <xdr:cNvPr id="708" name="Text Box 9929">
          <a:extLst>
            <a:ext uri="{FF2B5EF4-FFF2-40B4-BE49-F238E27FC236}">
              <a16:creationId xmlns="" xmlns:a16="http://schemas.microsoft.com/office/drawing/2014/main" id="{91FBF3BA-A0D2-42F5-A4A5-10530F7CD67F}"/>
            </a:ext>
          </a:extLst>
        </xdr:cNvPr>
        <xdr:cNvSpPr txBox="1">
          <a:spLocks noChangeArrowheads="1"/>
        </xdr:cNvSpPr>
      </xdr:nvSpPr>
      <xdr:spPr bwMode="auto">
        <a:xfrm>
          <a:off x="2124075" y="95250"/>
          <a:ext cx="5095875" cy="5715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t-PT" sz="1100" b="1" i="0" u="none" strike="noStrike" baseline="0">
              <a:solidFill>
                <a:srgbClr val="000000"/>
              </a:solidFill>
              <a:latin typeface="Arial Narrow"/>
            </a:rPr>
            <a:t>"(ITI) ARRANJOS EXTERIORES DA ÁREA ENVOLVENTE AO CASTELO  E PRINCIPAIS ACESSOS (LARGO DE SÃO PEDRO)"  </a:t>
          </a:r>
          <a:endParaRPr lang="pt-PT" sz="1000" b="0" i="0" u="none" strike="noStrike" baseline="0">
            <a:solidFill>
              <a:srgbClr val="000000"/>
            </a:solidFill>
            <a:latin typeface="Times New Roman"/>
            <a:cs typeface="Times New Roman"/>
          </a:endParaRPr>
        </a:p>
        <a:p>
          <a:pPr algn="l" rtl="0">
            <a:defRPr sz="1000"/>
          </a:pPr>
          <a:r>
            <a:rPr lang="pt-PT" sz="1000" b="0" i="0" u="none" strike="noStrike" baseline="0">
              <a:solidFill>
                <a:srgbClr val="000000"/>
              </a:solidFill>
              <a:latin typeface="Times New Roman"/>
              <a:cs typeface="Times New Roman"/>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1638300</xdr:colOff>
      <xdr:row>0</xdr:row>
      <xdr:rowOff>95250</xdr:rowOff>
    </xdr:from>
    <xdr:to>
      <xdr:col>5</xdr:col>
      <xdr:colOff>1914525</xdr:colOff>
      <xdr:row>0</xdr:row>
      <xdr:rowOff>666750</xdr:rowOff>
    </xdr:to>
    <xdr:sp macro="" textlink="">
      <xdr:nvSpPr>
        <xdr:cNvPr id="390" name="Text Box 9929">
          <a:extLst>
            <a:ext uri="{FF2B5EF4-FFF2-40B4-BE49-F238E27FC236}">
              <a16:creationId xmlns="" xmlns:a16="http://schemas.microsoft.com/office/drawing/2014/main" id="{5B86A550-1905-460A-BD04-8155AD0774DF}"/>
            </a:ext>
          </a:extLst>
        </xdr:cNvPr>
        <xdr:cNvSpPr txBox="1">
          <a:spLocks noChangeArrowheads="1"/>
        </xdr:cNvSpPr>
      </xdr:nvSpPr>
      <xdr:spPr bwMode="auto">
        <a:xfrm>
          <a:off x="2124075" y="95250"/>
          <a:ext cx="5267325" cy="5715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t-PT" sz="1100" b="1" i="0" u="none" strike="noStrike" baseline="0">
              <a:solidFill>
                <a:srgbClr val="000000"/>
              </a:solidFill>
              <a:latin typeface="Arial Narrow"/>
            </a:rPr>
            <a:t>"(ITI) ARRANJOS EXTERIORES DA ÁREA ENVOLVENTE AO CASTELO  E PRINCIPAIS ACESSOS (LARGO DE SÃO PEDRO)"  </a:t>
          </a:r>
          <a:endParaRPr lang="pt-PT" sz="1000" b="0" i="0" u="none" strike="noStrike" baseline="0">
            <a:solidFill>
              <a:srgbClr val="000000"/>
            </a:solidFill>
            <a:latin typeface="Times New Roman"/>
            <a:cs typeface="Times New Roman"/>
          </a:endParaRPr>
        </a:p>
        <a:p>
          <a:pPr algn="l" rtl="0">
            <a:defRPr sz="1000"/>
          </a:pPr>
          <a:r>
            <a:rPr lang="pt-PT" sz="1000" b="0" i="0" u="none" strike="noStrike" baseline="0">
              <a:solidFill>
                <a:srgbClr val="000000"/>
              </a:solidFill>
              <a:latin typeface="Times New Roman"/>
              <a:cs typeface="Times New Roman"/>
            </a:rPr>
            <a:t> </a:t>
          </a:r>
        </a:p>
      </xdr:txBody>
    </xdr:sp>
    <xdr:clientData/>
  </xdr:twoCellAnchor>
  <xdr:twoCellAnchor>
    <xdr:from>
      <xdr:col>0</xdr:col>
      <xdr:colOff>0</xdr:colOff>
      <xdr:row>0</xdr:row>
      <xdr:rowOff>9525</xdr:rowOff>
    </xdr:from>
    <xdr:to>
      <xdr:col>5</xdr:col>
      <xdr:colOff>724370</xdr:colOff>
      <xdr:row>0</xdr:row>
      <xdr:rowOff>1127125</xdr:rowOff>
    </xdr:to>
    <xdr:pic>
      <xdr:nvPicPr>
        <xdr:cNvPr id="706" name="Picture 9928">
          <a:extLst>
            <a:ext uri="{FF2B5EF4-FFF2-40B4-BE49-F238E27FC236}">
              <a16:creationId xmlns="" xmlns:a16="http://schemas.microsoft.com/office/drawing/2014/main" id="{1422656E-7300-4E28-A4B1-E68A769376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88148" y="9525"/>
          <a:ext cx="7394222" cy="1117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xdr:col>
      <xdr:colOff>1455126</xdr:colOff>
      <xdr:row>0</xdr:row>
      <xdr:rowOff>7327</xdr:rowOff>
    </xdr:from>
    <xdr:to>
      <xdr:col>7</xdr:col>
      <xdr:colOff>691714</xdr:colOff>
      <xdr:row>0</xdr:row>
      <xdr:rowOff>578827</xdr:rowOff>
    </xdr:to>
    <xdr:sp macro="" textlink="">
      <xdr:nvSpPr>
        <xdr:cNvPr id="707" name="Text Box 9929">
          <a:extLst>
            <a:ext uri="{FF2B5EF4-FFF2-40B4-BE49-F238E27FC236}">
              <a16:creationId xmlns="" xmlns:a16="http://schemas.microsoft.com/office/drawing/2014/main" id="{132F64A1-A049-43A1-AAD2-D891DA8582F2}"/>
            </a:ext>
          </a:extLst>
        </xdr:cNvPr>
        <xdr:cNvSpPr txBox="1">
          <a:spLocks noChangeArrowheads="1"/>
        </xdr:cNvSpPr>
      </xdr:nvSpPr>
      <xdr:spPr bwMode="auto">
        <a:xfrm>
          <a:off x="2060244" y="7327"/>
          <a:ext cx="6139411" cy="571500"/>
        </a:xfrm>
        <a:prstGeom prst="rect">
          <a:avLst/>
        </a:prstGeom>
        <a:solidFill>
          <a:srgbClr val="FFFFFF"/>
        </a:solidFill>
        <a:ln w="9525">
          <a:noFill/>
          <a:miter lim="800000"/>
          <a:headEnd/>
          <a:tailEnd/>
        </a:ln>
      </xdr:spPr>
      <xdr:txBody>
        <a:bodyPr vertOverflow="clip" wrap="square" lIns="91440" tIns="45720" rIns="91440" bIns="45720" anchor="ctr" upright="1"/>
        <a:lstStyle/>
        <a:p>
          <a:pPr algn="ctr" rtl="0">
            <a:defRPr sz="1000"/>
          </a:pPr>
          <a:r>
            <a:rPr lang="pt-PT" sz="1100" b="1" i="0" u="none" strike="noStrike" baseline="0">
              <a:solidFill>
                <a:srgbClr val="000000"/>
              </a:solidFill>
              <a:latin typeface="Arial Narrow"/>
            </a:rPr>
            <a:t>"(ITI) ARRANJOS EXTERIORES DA ÁREA ENVOLVENTE AO CASTELO  E PRINCIPAIS ACESSOS (LARGO DE SÃO PEDRO)" </a:t>
          </a:r>
          <a:endParaRPr lang="pt-PT" sz="1000" b="0" i="0" u="none" strike="noStrike" baseline="0">
            <a:solidFill>
              <a:srgbClr val="000000"/>
            </a:solidFill>
            <a:latin typeface="Times New Roman"/>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antospinheiro1.sharepoint.com/Trabalhos/CASTELO%20DE%20LEIRIA/LARGO%20S%20PEDRO/07_MED/Estimativa%20Orcamental%20Especialidade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C_RES"/>
      <sheetName val="ORC_ACSS"/>
      <sheetName val="ORC_AGU"/>
      <sheetName val="ORC_DRE"/>
      <sheetName val="ORC_EL"/>
      <sheetName val="ORC_ITUR"/>
      <sheetName val="ORÇ_PAI"/>
      <sheetName val="ORC_ARQU"/>
    </sheetNames>
    <sheetDataSet>
      <sheetData sheetId="0">
        <row r="11">
          <cell r="E11">
            <v>0</v>
          </cell>
        </row>
        <row r="12">
          <cell r="E12">
            <v>0</v>
          </cell>
        </row>
        <row r="13">
          <cell r="E13">
            <v>0</v>
          </cell>
        </row>
        <row r="15">
          <cell r="E15">
            <v>0</v>
          </cell>
        </row>
        <row r="20">
          <cell r="E20">
            <v>0</v>
          </cell>
        </row>
        <row r="25">
          <cell r="E25">
            <v>0</v>
          </cell>
        </row>
        <row r="30">
          <cell r="E30">
            <v>0</v>
          </cell>
        </row>
        <row r="37">
          <cell r="E37">
            <v>0</v>
          </cell>
        </row>
      </sheetData>
      <sheetData sheetId="1"/>
      <sheetData sheetId="2">
        <row r="11">
          <cell r="E11">
            <v>0</v>
          </cell>
        </row>
      </sheetData>
      <sheetData sheetId="3">
        <row r="11">
          <cell r="E11">
            <v>0</v>
          </cell>
        </row>
        <row r="12">
          <cell r="E12">
            <v>0</v>
          </cell>
        </row>
        <row r="15">
          <cell r="E15">
            <v>0</v>
          </cell>
        </row>
        <row r="54">
          <cell r="E54">
            <v>0</v>
          </cell>
        </row>
        <row r="55">
          <cell r="E55">
            <v>0</v>
          </cell>
        </row>
        <row r="58">
          <cell r="E58">
            <v>0</v>
          </cell>
        </row>
        <row r="61">
          <cell r="E61">
            <v>0</v>
          </cell>
        </row>
      </sheetData>
      <sheetData sheetId="4">
        <row r="26">
          <cell r="E26">
            <v>2.2000000000000002</v>
          </cell>
        </row>
      </sheetData>
      <sheetData sheetId="5">
        <row r="26">
          <cell r="E26">
            <v>2.2000000000000002</v>
          </cell>
        </row>
      </sheetData>
      <sheetData sheetId="6">
        <row r="118">
          <cell r="G118">
            <v>0</v>
          </cell>
        </row>
      </sheetData>
      <sheetData sheetId="7"/>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444"/>
  <sheetViews>
    <sheetView view="pageBreakPreview" zoomScale="85" zoomScaleNormal="100" zoomScaleSheetLayoutView="85" workbookViewId="0">
      <selection activeCell="E21" sqref="E21"/>
    </sheetView>
  </sheetViews>
  <sheetFormatPr defaultColWidth="9.140625" defaultRowHeight="12.75"/>
  <cols>
    <col min="1" max="1" width="7.28515625" style="1" customWidth="1"/>
    <col min="2" max="2" width="58.7109375" style="1" customWidth="1"/>
    <col min="3" max="4" width="6.7109375" style="1" customWidth="1"/>
    <col min="5" max="8" width="15.7109375" style="1" customWidth="1"/>
    <col min="9" max="16384" width="9.140625" style="1"/>
  </cols>
  <sheetData>
    <row r="1" spans="1:8" ht="105" customHeight="1" thickBot="1">
      <c r="A1" s="201" t="s">
        <v>77</v>
      </c>
      <c r="B1" s="202"/>
      <c r="C1" s="202"/>
      <c r="D1" s="202"/>
      <c r="E1" s="202"/>
      <c r="F1" s="203"/>
      <c r="G1" s="114"/>
      <c r="H1" s="115"/>
    </row>
    <row r="2" spans="1:8" ht="16.5">
      <c r="A2" s="204" t="s">
        <v>78</v>
      </c>
      <c r="B2" s="205"/>
      <c r="C2" s="205"/>
      <c r="D2" s="205"/>
      <c r="E2" s="205"/>
      <c r="F2" s="206"/>
      <c r="G2" s="198"/>
      <c r="H2" s="199"/>
    </row>
    <row r="3" spans="1:8">
      <c r="A3" s="200"/>
      <c r="B3" s="200"/>
      <c r="C3" s="200"/>
      <c r="D3" s="200"/>
      <c r="E3" s="74"/>
      <c r="F3" s="74"/>
      <c r="G3" s="74"/>
      <c r="H3" s="74"/>
    </row>
    <row r="4" spans="1:8" ht="12.75" customHeight="1">
      <c r="A4" s="464" t="s">
        <v>383</v>
      </c>
      <c r="B4" s="464"/>
      <c r="C4" s="464"/>
      <c r="D4" s="464"/>
      <c r="E4" s="464"/>
      <c r="F4" s="464"/>
      <c r="G4" s="464"/>
      <c r="H4" s="482"/>
    </row>
    <row r="5" spans="1:8" ht="12.75" customHeight="1">
      <c r="A5" s="465"/>
      <c r="B5" s="465"/>
      <c r="C5" s="465"/>
      <c r="D5" s="465"/>
      <c r="E5" s="465"/>
      <c r="F5" s="465"/>
      <c r="G5" s="465"/>
      <c r="H5" s="483"/>
    </row>
    <row r="6" spans="1:8">
      <c r="A6" s="498" t="s">
        <v>100</v>
      </c>
      <c r="B6" s="467" t="s">
        <v>101</v>
      </c>
      <c r="C6" s="499" t="s">
        <v>102</v>
      </c>
      <c r="D6" s="484" t="s">
        <v>9</v>
      </c>
      <c r="E6" s="486" t="s">
        <v>103</v>
      </c>
      <c r="F6" s="487"/>
      <c r="G6" s="487"/>
      <c r="H6" s="487"/>
    </row>
    <row r="7" spans="1:8">
      <c r="A7" s="498"/>
      <c r="B7" s="467"/>
      <c r="C7" s="500"/>
      <c r="D7" s="485"/>
      <c r="E7" s="75" t="s">
        <v>104</v>
      </c>
      <c r="F7" s="75" t="s">
        <v>105</v>
      </c>
      <c r="G7" s="75" t="s">
        <v>106</v>
      </c>
      <c r="H7" s="76" t="s">
        <v>107</v>
      </c>
    </row>
    <row r="8" spans="1:8">
      <c r="A8" s="186"/>
      <c r="B8" s="186"/>
      <c r="C8" s="187"/>
      <c r="D8" s="188"/>
      <c r="E8" s="189"/>
      <c r="F8" s="189"/>
      <c r="G8" s="189"/>
      <c r="H8" s="189"/>
    </row>
    <row r="9" spans="1:8">
      <c r="A9" s="80" t="s">
        <v>108</v>
      </c>
      <c r="B9" s="81" t="s">
        <v>109</v>
      </c>
      <c r="C9" s="82"/>
      <c r="D9" s="83"/>
      <c r="E9" s="84"/>
      <c r="F9" s="84"/>
      <c r="G9" s="84"/>
      <c r="H9" s="84"/>
    </row>
    <row r="10" spans="1:8" ht="108">
      <c r="A10" s="80" t="s">
        <v>110</v>
      </c>
      <c r="B10" s="85" t="s">
        <v>111</v>
      </c>
      <c r="C10" s="86" t="s">
        <v>112</v>
      </c>
      <c r="D10" s="86">
        <v>1</v>
      </c>
      <c r="E10" s="84">
        <f>([1]ORC_RES!E11+[1]ORC_RES!E15+[1]ORC_RES!E20+[1]ORC_RES!E25+[1]ORC_RES!E30+[1]ORC_RES!E37+[1]ORC_RES!E12+[1]ORC_RES!E13+([1]ORÇ_PAI!G118))*0.05</f>
        <v>0</v>
      </c>
      <c r="F10" s="84">
        <f>D10*E10</f>
        <v>0</v>
      </c>
      <c r="G10" s="84"/>
      <c r="H10" s="84"/>
    </row>
    <row r="11" spans="1:8">
      <c r="A11" s="87"/>
      <c r="B11" s="88"/>
      <c r="C11" s="89"/>
      <c r="D11" s="90"/>
      <c r="E11" s="91"/>
      <c r="F11" s="91"/>
      <c r="G11" s="91">
        <f>SUM(F10)</f>
        <v>0</v>
      </c>
      <c r="H11" s="84"/>
    </row>
    <row r="12" spans="1:8">
      <c r="A12" s="474" t="s">
        <v>384</v>
      </c>
      <c r="B12" s="474"/>
      <c r="C12" s="474"/>
      <c r="D12" s="474"/>
      <c r="E12" s="474"/>
      <c r="F12" s="474"/>
      <c r="G12" s="474"/>
      <c r="H12" s="91">
        <f>SUM(G10:G11)</f>
        <v>0</v>
      </c>
    </row>
    <row r="13" spans="1:8">
      <c r="A13" s="80"/>
      <c r="B13" s="92"/>
      <c r="C13" s="82"/>
      <c r="D13" s="83"/>
      <c r="E13" s="84"/>
      <c r="F13" s="84"/>
      <c r="G13" s="84"/>
      <c r="H13" s="84"/>
    </row>
    <row r="14" spans="1:8">
      <c r="A14" s="80" t="s">
        <v>113</v>
      </c>
      <c r="B14" s="81" t="s">
        <v>114</v>
      </c>
      <c r="C14" s="82"/>
      <c r="D14" s="83"/>
      <c r="E14" s="84"/>
      <c r="F14" s="84"/>
      <c r="G14" s="84"/>
      <c r="H14" s="93"/>
    </row>
    <row r="15" spans="1:8" ht="60">
      <c r="A15" s="80" t="s">
        <v>33</v>
      </c>
      <c r="B15" s="85" t="s">
        <v>115</v>
      </c>
      <c r="C15" s="86" t="s">
        <v>112</v>
      </c>
      <c r="D15" s="86">
        <v>1</v>
      </c>
      <c r="E15" s="84">
        <v>500</v>
      </c>
      <c r="F15" s="84">
        <f>D15*E15</f>
        <v>500</v>
      </c>
      <c r="G15" s="84"/>
      <c r="H15" s="84"/>
    </row>
    <row r="16" spans="1:8">
      <c r="A16" s="87"/>
      <c r="B16" s="88"/>
      <c r="C16" s="91"/>
      <c r="D16" s="90"/>
      <c r="E16" s="91"/>
      <c r="F16" s="91"/>
      <c r="G16" s="91">
        <f>SUM(F15)</f>
        <v>500</v>
      </c>
      <c r="H16" s="93"/>
    </row>
    <row r="17" spans="1:8" ht="36">
      <c r="A17" s="80" t="s">
        <v>34</v>
      </c>
      <c r="B17" s="85" t="s">
        <v>116</v>
      </c>
      <c r="C17" s="82" t="s">
        <v>112</v>
      </c>
      <c r="D17" s="86">
        <v>1</v>
      </c>
      <c r="E17" s="84">
        <v>1500</v>
      </c>
      <c r="F17" s="84">
        <f>D17*E17</f>
        <v>1500</v>
      </c>
      <c r="G17" s="94"/>
      <c r="H17" s="94"/>
    </row>
    <row r="18" spans="1:8">
      <c r="A18" s="87"/>
      <c r="B18" s="95"/>
      <c r="C18" s="89"/>
      <c r="D18" s="96"/>
      <c r="E18" s="97"/>
      <c r="F18" s="98"/>
      <c r="G18" s="91">
        <f>SUM(F17)</f>
        <v>1500</v>
      </c>
      <c r="H18" s="94"/>
    </row>
    <row r="19" spans="1:8" ht="48">
      <c r="A19" s="80" t="s">
        <v>35</v>
      </c>
      <c r="B19" s="85" t="s">
        <v>117</v>
      </c>
      <c r="C19" s="82" t="s">
        <v>112</v>
      </c>
      <c r="D19" s="86">
        <v>1</v>
      </c>
      <c r="E19" s="84">
        <v>1000</v>
      </c>
      <c r="F19" s="84">
        <f>D19*E19</f>
        <v>1000</v>
      </c>
      <c r="G19" s="94"/>
      <c r="H19" s="94"/>
    </row>
    <row r="20" spans="1:8">
      <c r="A20" s="87"/>
      <c r="B20" s="95"/>
      <c r="C20" s="89"/>
      <c r="D20" s="96"/>
      <c r="E20" s="97"/>
      <c r="F20" s="98"/>
      <c r="G20" s="91">
        <f>SUM(F19)</f>
        <v>1000</v>
      </c>
      <c r="H20" s="94"/>
    </row>
    <row r="21" spans="1:8">
      <c r="A21" s="80" t="s">
        <v>36</v>
      </c>
      <c r="B21" s="85" t="s">
        <v>118</v>
      </c>
      <c r="C21" s="82" t="s">
        <v>112</v>
      </c>
      <c r="D21" s="86">
        <v>1</v>
      </c>
      <c r="E21" s="84">
        <v>1000</v>
      </c>
      <c r="F21" s="84">
        <f>D21*E21</f>
        <v>1000</v>
      </c>
      <c r="G21" s="94"/>
      <c r="H21" s="94"/>
    </row>
    <row r="22" spans="1:8">
      <c r="A22" s="87"/>
      <c r="B22" s="95"/>
      <c r="C22" s="89"/>
      <c r="D22" s="96"/>
      <c r="E22" s="97"/>
      <c r="F22" s="98"/>
      <c r="G22" s="91">
        <f>SUM(F21)</f>
        <v>1000</v>
      </c>
      <c r="H22" s="94"/>
    </row>
    <row r="23" spans="1:8" ht="24">
      <c r="A23" s="80" t="s">
        <v>37</v>
      </c>
      <c r="B23" s="85" t="s">
        <v>119</v>
      </c>
      <c r="C23" s="82" t="s">
        <v>112</v>
      </c>
      <c r="D23" s="86">
        <v>1</v>
      </c>
      <c r="E23" s="84">
        <v>1000</v>
      </c>
      <c r="F23" s="84">
        <f>D23*E23</f>
        <v>1000</v>
      </c>
      <c r="G23" s="94"/>
      <c r="H23" s="94"/>
    </row>
    <row r="24" spans="1:8">
      <c r="A24" s="87"/>
      <c r="B24" s="99"/>
      <c r="C24" s="89"/>
      <c r="D24" s="90"/>
      <c r="E24" s="91"/>
      <c r="F24" s="91"/>
      <c r="G24" s="91">
        <f>SUM(F23)</f>
        <v>1000</v>
      </c>
      <c r="H24" s="84"/>
    </row>
    <row r="25" spans="1:8">
      <c r="A25" s="474" t="s">
        <v>386</v>
      </c>
      <c r="B25" s="474"/>
      <c r="C25" s="474"/>
      <c r="D25" s="474"/>
      <c r="E25" s="474"/>
      <c r="F25" s="474"/>
      <c r="G25" s="474"/>
      <c r="H25" s="91">
        <f>SUM(G15:G24)</f>
        <v>5000</v>
      </c>
    </row>
    <row r="26" spans="1:8">
      <c r="A26" s="80"/>
      <c r="B26" s="92"/>
      <c r="C26" s="82"/>
      <c r="D26" s="83"/>
      <c r="E26" s="84"/>
      <c r="F26" s="84"/>
      <c r="G26" s="84"/>
      <c r="H26" s="84"/>
    </row>
    <row r="27" spans="1:8">
      <c r="A27" s="100">
        <v>3</v>
      </c>
      <c r="B27" s="101" t="s">
        <v>120</v>
      </c>
      <c r="C27" s="82"/>
      <c r="D27" s="102"/>
      <c r="E27" s="84"/>
      <c r="F27" s="84"/>
      <c r="G27" s="84"/>
      <c r="H27" s="84"/>
    </row>
    <row r="28" spans="1:8">
      <c r="A28" s="80" t="s">
        <v>24</v>
      </c>
      <c r="B28" s="101" t="s">
        <v>121</v>
      </c>
      <c r="C28" s="82"/>
      <c r="D28" s="102"/>
      <c r="E28" s="84"/>
      <c r="F28" s="84"/>
      <c r="G28" s="84"/>
      <c r="H28" s="84"/>
    </row>
    <row r="29" spans="1:8" ht="36">
      <c r="A29" s="80" t="s">
        <v>122</v>
      </c>
      <c r="B29" s="103" t="s">
        <v>123</v>
      </c>
      <c r="C29" s="82"/>
      <c r="D29" s="102"/>
      <c r="E29" s="84"/>
      <c r="F29" s="84"/>
      <c r="G29" s="84"/>
      <c r="H29" s="84"/>
    </row>
    <row r="30" spans="1:8" ht="13.5">
      <c r="A30" s="80" t="s">
        <v>124</v>
      </c>
      <c r="B30" s="103" t="s">
        <v>125</v>
      </c>
      <c r="C30" s="86" t="s">
        <v>126</v>
      </c>
      <c r="D30" s="102">
        <v>126</v>
      </c>
      <c r="E30" s="84"/>
      <c r="F30" s="84"/>
      <c r="G30" s="84"/>
      <c r="H30" s="84"/>
    </row>
    <row r="31" spans="1:8" ht="13.5">
      <c r="A31" s="80" t="s">
        <v>127</v>
      </c>
      <c r="B31" s="103" t="s">
        <v>128</v>
      </c>
      <c r="C31" s="86" t="s">
        <v>126</v>
      </c>
      <c r="D31" s="102">
        <v>72</v>
      </c>
      <c r="E31" s="84"/>
      <c r="F31" s="84"/>
      <c r="G31" s="84"/>
      <c r="H31" s="84"/>
    </row>
    <row r="32" spans="1:8" ht="13.5">
      <c r="A32" s="80"/>
      <c r="B32" s="104" t="s">
        <v>129</v>
      </c>
      <c r="C32" s="105" t="s">
        <v>130</v>
      </c>
      <c r="D32" s="106">
        <f>SUM(D30:D31)</f>
        <v>198</v>
      </c>
      <c r="E32" s="84">
        <v>88.85</v>
      </c>
      <c r="F32" s="84">
        <f>D32*E32</f>
        <v>17592.3</v>
      </c>
      <c r="G32" s="84"/>
      <c r="H32" s="84"/>
    </row>
    <row r="33" spans="1:8">
      <c r="A33" s="87"/>
      <c r="B33" s="107"/>
      <c r="C33" s="89"/>
      <c r="D33" s="108"/>
      <c r="E33" s="91"/>
      <c r="F33" s="91"/>
      <c r="G33" s="91">
        <f>SUM(F32)</f>
        <v>17592.3</v>
      </c>
      <c r="H33" s="84"/>
    </row>
    <row r="34" spans="1:8" ht="24">
      <c r="A34" s="80" t="s">
        <v>131</v>
      </c>
      <c r="B34" s="103" t="s">
        <v>132</v>
      </c>
      <c r="C34" s="86"/>
      <c r="D34" s="102"/>
      <c r="E34" s="109"/>
      <c r="F34" s="109"/>
      <c r="G34" s="84"/>
      <c r="H34" s="84"/>
    </row>
    <row r="35" spans="1:8" ht="13.5">
      <c r="A35" s="80" t="s">
        <v>124</v>
      </c>
      <c r="B35" s="103" t="s">
        <v>125</v>
      </c>
      <c r="C35" s="86" t="s">
        <v>126</v>
      </c>
      <c r="D35" s="102">
        <v>18</v>
      </c>
      <c r="E35" s="84">
        <v>4.9400000000000004</v>
      </c>
      <c r="F35" s="84">
        <f>D35*E35</f>
        <v>88.92</v>
      </c>
      <c r="G35" s="84"/>
      <c r="H35" s="84"/>
    </row>
    <row r="36" spans="1:8" ht="13.5">
      <c r="A36" s="80" t="s">
        <v>127</v>
      </c>
      <c r="B36" s="103" t="s">
        <v>128</v>
      </c>
      <c r="C36" s="86" t="s">
        <v>126</v>
      </c>
      <c r="D36" s="102">
        <v>8</v>
      </c>
      <c r="E36" s="84">
        <v>4.9400000000000004</v>
      </c>
      <c r="F36" s="84">
        <f>D36*E36</f>
        <v>39.520000000000003</v>
      </c>
      <c r="G36" s="84"/>
      <c r="H36" s="84"/>
    </row>
    <row r="37" spans="1:8">
      <c r="A37" s="87"/>
      <c r="B37" s="107"/>
      <c r="C37" s="89"/>
      <c r="D37" s="108"/>
      <c r="E37" s="91"/>
      <c r="F37" s="91"/>
      <c r="G37" s="91">
        <f>SUM(F35:F36)</f>
        <v>128.44</v>
      </c>
      <c r="H37" s="84"/>
    </row>
    <row r="38" spans="1:8" ht="36">
      <c r="A38" s="80" t="s">
        <v>133</v>
      </c>
      <c r="B38" s="103" t="s">
        <v>134</v>
      </c>
      <c r="C38" s="86"/>
      <c r="D38" s="102"/>
      <c r="E38" s="109"/>
      <c r="F38" s="109"/>
      <c r="G38" s="84"/>
      <c r="H38" s="84"/>
    </row>
    <row r="39" spans="1:8" ht="13.5">
      <c r="A39" s="80" t="s">
        <v>124</v>
      </c>
      <c r="B39" s="103" t="s">
        <v>125</v>
      </c>
      <c r="C39" s="86" t="s">
        <v>126</v>
      </c>
      <c r="D39" s="102">
        <v>82</v>
      </c>
      <c r="E39" s="84">
        <v>12.06</v>
      </c>
      <c r="F39" s="84">
        <f>D39*E39</f>
        <v>988.92000000000007</v>
      </c>
      <c r="G39" s="84"/>
      <c r="H39" s="84"/>
    </row>
    <row r="40" spans="1:8" ht="13.5">
      <c r="A40" s="80" t="s">
        <v>127</v>
      </c>
      <c r="B40" s="103" t="s">
        <v>128</v>
      </c>
      <c r="C40" s="86" t="s">
        <v>126</v>
      </c>
      <c r="D40" s="102">
        <v>51</v>
      </c>
      <c r="E40" s="84">
        <v>12.06</v>
      </c>
      <c r="F40" s="84">
        <f>D40*E40</f>
        <v>615.06000000000006</v>
      </c>
      <c r="G40" s="84"/>
      <c r="H40" s="84"/>
    </row>
    <row r="41" spans="1:8">
      <c r="A41" s="87"/>
      <c r="B41" s="107"/>
      <c r="C41" s="89"/>
      <c r="D41" s="108"/>
      <c r="E41" s="91"/>
      <c r="F41" s="91"/>
      <c r="G41" s="91">
        <f>SUM(F39:F40)</f>
        <v>1603.98</v>
      </c>
      <c r="H41" s="84"/>
    </row>
    <row r="42" spans="1:8" ht="36">
      <c r="A42" s="80" t="s">
        <v>135</v>
      </c>
      <c r="B42" s="103" t="s">
        <v>136</v>
      </c>
      <c r="C42" s="86"/>
      <c r="D42" s="102"/>
      <c r="E42" s="109"/>
      <c r="F42" s="109"/>
      <c r="G42" s="84"/>
      <c r="H42" s="84"/>
    </row>
    <row r="43" spans="1:8" ht="13.5">
      <c r="A43" s="80" t="s">
        <v>124</v>
      </c>
      <c r="B43" s="103" t="s">
        <v>125</v>
      </c>
      <c r="C43" s="86" t="s">
        <v>126</v>
      </c>
      <c r="D43" s="102">
        <v>28</v>
      </c>
      <c r="E43" s="84">
        <v>14.31</v>
      </c>
      <c r="F43" s="84">
        <f>D43*E43</f>
        <v>400.68</v>
      </c>
      <c r="G43" s="84"/>
      <c r="H43" s="84"/>
    </row>
    <row r="44" spans="1:8" ht="13.5">
      <c r="A44" s="80" t="s">
        <v>127</v>
      </c>
      <c r="B44" s="103" t="s">
        <v>128</v>
      </c>
      <c r="C44" s="86" t="s">
        <v>126</v>
      </c>
      <c r="D44" s="102">
        <v>27</v>
      </c>
      <c r="E44" s="84">
        <v>14.31</v>
      </c>
      <c r="F44" s="84">
        <f>D44*E44</f>
        <v>386.37</v>
      </c>
      <c r="G44" s="84"/>
      <c r="H44" s="84"/>
    </row>
    <row r="45" spans="1:8">
      <c r="A45" s="87"/>
      <c r="B45" s="107"/>
      <c r="C45" s="89"/>
      <c r="D45" s="108"/>
      <c r="E45" s="91"/>
      <c r="F45" s="91"/>
      <c r="G45" s="91">
        <f>SUM(F43:F44)</f>
        <v>787.05</v>
      </c>
      <c r="H45" s="84"/>
    </row>
    <row r="46" spans="1:8" ht="60">
      <c r="A46" s="80" t="s">
        <v>137</v>
      </c>
      <c r="B46" s="103" t="s">
        <v>138</v>
      </c>
      <c r="C46" s="86"/>
      <c r="D46" s="102"/>
      <c r="E46" s="109"/>
      <c r="F46" s="109"/>
      <c r="G46" s="84"/>
      <c r="H46" s="84"/>
    </row>
    <row r="47" spans="1:8" ht="13.5">
      <c r="A47" s="80" t="s">
        <v>124</v>
      </c>
      <c r="B47" s="103" t="s">
        <v>125</v>
      </c>
      <c r="C47" s="86" t="s">
        <v>126</v>
      </c>
      <c r="D47" s="102">
        <v>161</v>
      </c>
      <c r="E47" s="84">
        <v>4.2699999999999996</v>
      </c>
      <c r="F47" s="84">
        <f>D47*E47</f>
        <v>687.46999999999991</v>
      </c>
      <c r="G47" s="84"/>
      <c r="H47" s="84"/>
    </row>
    <row r="48" spans="1:8" ht="13.5">
      <c r="A48" s="80" t="s">
        <v>127</v>
      </c>
      <c r="B48" s="103" t="s">
        <v>128</v>
      </c>
      <c r="C48" s="86" t="s">
        <v>126</v>
      </c>
      <c r="D48" s="102">
        <v>93</v>
      </c>
      <c r="E48" s="84">
        <v>4.2699999999999996</v>
      </c>
      <c r="F48" s="84">
        <f>D48*E48</f>
        <v>397.10999999999996</v>
      </c>
      <c r="G48" s="84"/>
      <c r="H48" s="84"/>
    </row>
    <row r="49" spans="1:8">
      <c r="A49" s="87"/>
      <c r="B49" s="107"/>
      <c r="C49" s="89"/>
      <c r="D49" s="108"/>
      <c r="E49" s="91"/>
      <c r="F49" s="91"/>
      <c r="G49" s="91">
        <f>SUM(F47:F48)</f>
        <v>1084.58</v>
      </c>
      <c r="H49" s="84"/>
    </row>
    <row r="50" spans="1:8">
      <c r="A50" s="474" t="s">
        <v>385</v>
      </c>
      <c r="B50" s="474"/>
      <c r="C50" s="474"/>
      <c r="D50" s="474"/>
      <c r="E50" s="474"/>
      <c r="F50" s="474"/>
      <c r="G50" s="474"/>
      <c r="H50" s="91">
        <f>SUM(G32:G49)</f>
        <v>21196.35</v>
      </c>
    </row>
    <row r="51" spans="1:8">
      <c r="A51" s="80"/>
      <c r="B51" s="92"/>
      <c r="C51" s="82"/>
      <c r="D51" s="83"/>
      <c r="E51" s="84"/>
      <c r="F51" s="84"/>
      <c r="G51" s="84"/>
      <c r="H51" s="84"/>
    </row>
    <row r="52" spans="1:8">
      <c r="A52" s="100">
        <v>4</v>
      </c>
      <c r="B52" s="101" t="s">
        <v>139</v>
      </c>
      <c r="C52" s="82"/>
      <c r="D52" s="83"/>
      <c r="E52" s="84"/>
      <c r="F52" s="84"/>
      <c r="G52" s="84"/>
      <c r="H52" s="84"/>
    </row>
    <row r="53" spans="1:8">
      <c r="A53" s="80" t="s">
        <v>26</v>
      </c>
      <c r="B53" s="101" t="s">
        <v>140</v>
      </c>
      <c r="C53" s="82"/>
      <c r="D53" s="83"/>
      <c r="E53" s="84"/>
      <c r="F53" s="84"/>
      <c r="G53" s="84"/>
      <c r="H53" s="84"/>
    </row>
    <row r="54" spans="1:8" ht="60">
      <c r="A54" s="109"/>
      <c r="B54" s="85" t="s">
        <v>141</v>
      </c>
      <c r="C54" s="82"/>
      <c r="D54" s="83"/>
      <c r="E54" s="84"/>
      <c r="F54" s="84"/>
      <c r="G54" s="84"/>
      <c r="H54" s="84"/>
    </row>
    <row r="55" spans="1:8">
      <c r="A55" s="80" t="s">
        <v>142</v>
      </c>
      <c r="B55" s="101" t="s">
        <v>143</v>
      </c>
      <c r="C55" s="82"/>
      <c r="D55" s="83"/>
      <c r="E55" s="84"/>
      <c r="F55" s="84"/>
      <c r="G55" s="84"/>
      <c r="H55" s="84"/>
    </row>
    <row r="56" spans="1:8">
      <c r="A56" s="80" t="s">
        <v>124</v>
      </c>
      <c r="B56" s="85" t="s">
        <v>144</v>
      </c>
      <c r="C56" s="82" t="s">
        <v>21</v>
      </c>
      <c r="D56" s="83">
        <f>[1]ORC_AGU!E11</f>
        <v>0</v>
      </c>
      <c r="E56" s="84">
        <v>40.549999999999997</v>
      </c>
      <c r="F56" s="84">
        <f>D56*E56</f>
        <v>0</v>
      </c>
      <c r="G56" s="84"/>
      <c r="H56" s="84"/>
    </row>
    <row r="57" spans="1:8">
      <c r="A57" s="87"/>
      <c r="B57" s="110"/>
      <c r="C57" s="89"/>
      <c r="D57" s="108"/>
      <c r="E57" s="91"/>
      <c r="F57" s="91"/>
      <c r="G57" s="91">
        <f>SUM(F56)</f>
        <v>0</v>
      </c>
      <c r="H57" s="84"/>
    </row>
    <row r="58" spans="1:8">
      <c r="A58" s="80" t="s">
        <v>145</v>
      </c>
      <c r="B58" s="101" t="s">
        <v>146</v>
      </c>
      <c r="C58" s="82"/>
      <c r="D58" s="83"/>
      <c r="E58" s="84"/>
      <c r="F58" s="84"/>
      <c r="G58" s="84"/>
      <c r="H58" s="84"/>
    </row>
    <row r="59" spans="1:8">
      <c r="A59" s="80" t="s">
        <v>124</v>
      </c>
      <c r="B59" s="111" t="s">
        <v>144</v>
      </c>
      <c r="C59" s="82" t="s">
        <v>21</v>
      </c>
      <c r="D59" s="83">
        <f>[1]ORC_DRE!E11</f>
        <v>0</v>
      </c>
      <c r="E59" s="84">
        <f>E56</f>
        <v>40.549999999999997</v>
      </c>
      <c r="F59" s="84">
        <f>D59*E59</f>
        <v>0</v>
      </c>
      <c r="G59" s="84"/>
      <c r="H59" s="84"/>
    </row>
    <row r="60" spans="1:8">
      <c r="A60" s="80" t="s">
        <v>127</v>
      </c>
      <c r="B60" s="111" t="s">
        <v>147</v>
      </c>
      <c r="C60" s="82" t="s">
        <v>21</v>
      </c>
      <c r="D60" s="83">
        <f>[1]ORC_DRE!E12</f>
        <v>0</v>
      </c>
      <c r="E60" s="84">
        <v>46.89</v>
      </c>
      <c r="F60" s="84">
        <f>D60*E60</f>
        <v>0</v>
      </c>
      <c r="G60" s="84"/>
      <c r="H60" s="84"/>
    </row>
    <row r="61" spans="1:8">
      <c r="A61" s="87"/>
      <c r="B61" s="110"/>
      <c r="C61" s="89"/>
      <c r="D61" s="108"/>
      <c r="E61" s="91"/>
      <c r="F61" s="91"/>
      <c r="G61" s="91">
        <f>SUM(F59:F60)</f>
        <v>0</v>
      </c>
      <c r="H61" s="84"/>
    </row>
    <row r="62" spans="1:8">
      <c r="A62" s="80" t="s">
        <v>148</v>
      </c>
      <c r="B62" s="101" t="s">
        <v>149</v>
      </c>
      <c r="C62" s="82"/>
      <c r="D62" s="83"/>
      <c r="E62" s="84"/>
      <c r="F62" s="84"/>
      <c r="G62" s="84"/>
      <c r="H62" s="84"/>
    </row>
    <row r="63" spans="1:8">
      <c r="A63" s="80" t="s">
        <v>124</v>
      </c>
      <c r="B63" s="85" t="s">
        <v>144</v>
      </c>
      <c r="C63" s="82" t="s">
        <v>21</v>
      </c>
      <c r="D63" s="83">
        <f>[1]ORC_DRE!E54</f>
        <v>0</v>
      </c>
      <c r="E63" s="84">
        <f>E56</f>
        <v>40.549999999999997</v>
      </c>
      <c r="F63" s="84">
        <f>D63*E63</f>
        <v>0</v>
      </c>
      <c r="G63" s="84"/>
      <c r="H63" s="84"/>
    </row>
    <row r="64" spans="1:8">
      <c r="A64" s="80" t="s">
        <v>127</v>
      </c>
      <c r="B64" s="111" t="s">
        <v>150</v>
      </c>
      <c r="C64" s="82" t="s">
        <v>21</v>
      </c>
      <c r="D64" s="83">
        <f>[1]ORC_DRE!E55</f>
        <v>0</v>
      </c>
      <c r="E64" s="84">
        <v>55.75</v>
      </c>
      <c r="F64" s="84">
        <f>D64*E64</f>
        <v>0</v>
      </c>
      <c r="G64" s="84"/>
      <c r="H64" s="84"/>
    </row>
    <row r="65" spans="1:8">
      <c r="A65" s="87"/>
      <c r="B65" s="110"/>
      <c r="C65" s="89"/>
      <c r="D65" s="108"/>
      <c r="E65" s="91"/>
      <c r="F65" s="91"/>
      <c r="G65" s="91">
        <f>SUM(F63:F64)</f>
        <v>0</v>
      </c>
      <c r="H65" s="84"/>
    </row>
    <row r="66" spans="1:8">
      <c r="A66" s="80" t="s">
        <v>151</v>
      </c>
      <c r="B66" s="101" t="s">
        <v>152</v>
      </c>
      <c r="C66" s="82"/>
      <c r="D66" s="83"/>
      <c r="E66" s="84"/>
      <c r="F66" s="84"/>
      <c r="G66" s="84"/>
      <c r="H66" s="84"/>
    </row>
    <row r="67" spans="1:8">
      <c r="A67" s="80" t="s">
        <v>124</v>
      </c>
      <c r="B67" s="85" t="s">
        <v>144</v>
      </c>
      <c r="C67" s="82" t="s">
        <v>21</v>
      </c>
      <c r="D67" s="83">
        <f>[1]ORC_EL!E26/3</f>
        <v>0.73333333333333339</v>
      </c>
      <c r="E67" s="84">
        <f>E56</f>
        <v>40.549999999999997</v>
      </c>
      <c r="F67" s="84">
        <f>D67*E67</f>
        <v>29.736666666666668</v>
      </c>
      <c r="G67" s="84"/>
      <c r="H67" s="84"/>
    </row>
    <row r="68" spans="1:8">
      <c r="A68" s="87"/>
      <c r="B68" s="110"/>
      <c r="C68" s="89"/>
      <c r="D68" s="108"/>
      <c r="E68" s="91"/>
      <c r="F68" s="91"/>
      <c r="G68" s="91">
        <f>SUM(F67)</f>
        <v>29.736666666666668</v>
      </c>
      <c r="H68" s="84"/>
    </row>
    <row r="69" spans="1:8">
      <c r="A69" s="80" t="s">
        <v>153</v>
      </c>
      <c r="B69" s="101" t="s">
        <v>154</v>
      </c>
      <c r="C69" s="82"/>
      <c r="D69" s="83"/>
      <c r="E69" s="84"/>
      <c r="F69" s="84"/>
      <c r="G69" s="84"/>
      <c r="H69" s="84"/>
    </row>
    <row r="70" spans="1:8">
      <c r="A70" s="80" t="s">
        <v>124</v>
      </c>
      <c r="B70" s="85" t="s">
        <v>144</v>
      </c>
      <c r="C70" s="82" t="s">
        <v>21</v>
      </c>
      <c r="D70" s="83">
        <f>[1]ORC_ITUR!E26/3</f>
        <v>0.73333333333333339</v>
      </c>
      <c r="E70" s="84">
        <f>E56</f>
        <v>40.549999999999997</v>
      </c>
      <c r="F70" s="84">
        <f>D70*E70</f>
        <v>29.736666666666668</v>
      </c>
      <c r="G70" s="84"/>
      <c r="H70" s="84"/>
    </row>
    <row r="71" spans="1:8">
      <c r="A71" s="87"/>
      <c r="B71" s="110"/>
      <c r="C71" s="89"/>
      <c r="D71" s="108"/>
      <c r="E71" s="91"/>
      <c r="F71" s="91"/>
      <c r="G71" s="91">
        <f>SUM(F70)</f>
        <v>29.736666666666668</v>
      </c>
      <c r="H71" s="84"/>
    </row>
    <row r="72" spans="1:8">
      <c r="A72" s="80" t="s">
        <v>155</v>
      </c>
      <c r="B72" s="101" t="s">
        <v>156</v>
      </c>
      <c r="C72" s="82"/>
      <c r="D72" s="83"/>
      <c r="E72" s="84"/>
      <c r="F72" s="84"/>
      <c r="G72" s="84"/>
      <c r="H72" s="84"/>
    </row>
    <row r="73" spans="1:8" ht="60">
      <c r="A73" s="109"/>
      <c r="B73" s="85" t="s">
        <v>157</v>
      </c>
      <c r="C73" s="82"/>
      <c r="D73" s="83"/>
      <c r="E73" s="84"/>
      <c r="F73" s="84"/>
      <c r="G73" s="84"/>
      <c r="H73" s="84"/>
    </row>
    <row r="74" spans="1:8">
      <c r="A74" s="80" t="s">
        <v>158</v>
      </c>
      <c r="B74" s="101" t="s">
        <v>146</v>
      </c>
      <c r="C74" s="82"/>
      <c r="D74" s="83"/>
      <c r="E74" s="84"/>
      <c r="F74" s="84"/>
      <c r="G74" s="84"/>
      <c r="H74" s="84"/>
    </row>
    <row r="75" spans="1:8">
      <c r="A75" s="80" t="s">
        <v>124</v>
      </c>
      <c r="B75" s="111" t="s">
        <v>147</v>
      </c>
      <c r="C75" s="82" t="s">
        <v>21</v>
      </c>
      <c r="D75" s="83">
        <f>[1]ORC_DRE!E15</f>
        <v>0</v>
      </c>
      <c r="E75" s="84">
        <f>E60</f>
        <v>46.89</v>
      </c>
      <c r="F75" s="84">
        <f>D75*E75</f>
        <v>0</v>
      </c>
      <c r="G75" s="84"/>
      <c r="H75" s="84"/>
    </row>
    <row r="76" spans="1:8">
      <c r="A76" s="87"/>
      <c r="B76" s="99"/>
      <c r="C76" s="89"/>
      <c r="D76" s="90"/>
      <c r="E76" s="91"/>
      <c r="F76" s="91"/>
      <c r="G76" s="91">
        <f>SUM(F75)</f>
        <v>0</v>
      </c>
      <c r="H76" s="84"/>
    </row>
    <row r="77" spans="1:8">
      <c r="A77" s="80" t="s">
        <v>159</v>
      </c>
      <c r="B77" s="101" t="s">
        <v>149</v>
      </c>
      <c r="C77" s="82"/>
      <c r="D77" s="83"/>
      <c r="E77" s="84"/>
      <c r="F77" s="84"/>
      <c r="G77" s="84"/>
      <c r="H77" s="84"/>
    </row>
    <row r="78" spans="1:8">
      <c r="A78" s="80" t="s">
        <v>124</v>
      </c>
      <c r="B78" s="111" t="s">
        <v>147</v>
      </c>
      <c r="C78" s="82" t="s">
        <v>21</v>
      </c>
      <c r="D78" s="83">
        <f>[1]ORC_DRE!E61</f>
        <v>0</v>
      </c>
      <c r="E78" s="84">
        <f>E60</f>
        <v>46.89</v>
      </c>
      <c r="F78" s="84">
        <f>D78*E78</f>
        <v>0</v>
      </c>
      <c r="G78" s="84"/>
      <c r="H78" s="84"/>
    </row>
    <row r="79" spans="1:8">
      <c r="A79" s="80" t="s">
        <v>127</v>
      </c>
      <c r="B79" s="111" t="s">
        <v>150</v>
      </c>
      <c r="C79" s="82" t="s">
        <v>21</v>
      </c>
      <c r="D79" s="83">
        <f>[1]ORC_DRE!E58</f>
        <v>0</v>
      </c>
      <c r="E79" s="84">
        <f>E64</f>
        <v>55.75</v>
      </c>
      <c r="F79" s="84">
        <f>D79*E79</f>
        <v>0</v>
      </c>
      <c r="G79" s="84"/>
      <c r="H79" s="84"/>
    </row>
    <row r="80" spans="1:8">
      <c r="A80" s="87"/>
      <c r="B80" s="99"/>
      <c r="C80" s="89"/>
      <c r="D80" s="90"/>
      <c r="E80" s="91"/>
      <c r="F80" s="91"/>
      <c r="G80" s="91">
        <f>SUM(F78:F79)</f>
        <v>0</v>
      </c>
      <c r="H80" s="84"/>
    </row>
    <row r="81" spans="1:8">
      <c r="A81" s="474" t="s">
        <v>387</v>
      </c>
      <c r="B81" s="474"/>
      <c r="C81" s="474"/>
      <c r="D81" s="474"/>
      <c r="E81" s="474"/>
      <c r="F81" s="474"/>
      <c r="G81" s="474"/>
      <c r="H81" s="91">
        <f>SUM(G54:G80)</f>
        <v>59.473333333333336</v>
      </c>
    </row>
    <row r="82" spans="1:8">
      <c r="A82" s="474" t="s">
        <v>388</v>
      </c>
      <c r="B82" s="474"/>
      <c r="C82" s="474"/>
      <c r="D82" s="474"/>
      <c r="E82" s="474"/>
      <c r="F82" s="474"/>
      <c r="G82" s="474"/>
      <c r="H82" s="112">
        <f>SUM(H12:H81)</f>
        <v>26255.82333333333</v>
      </c>
    </row>
    <row r="83" spans="1:8" ht="16.5">
      <c r="A83" s="73"/>
      <c r="B83" s="73"/>
      <c r="C83" s="73"/>
      <c r="D83" s="73"/>
      <c r="E83" s="73"/>
      <c r="F83" s="73"/>
      <c r="G83" s="10"/>
    </row>
    <row r="84" spans="1:8">
      <c r="A84" s="488" t="s">
        <v>99</v>
      </c>
      <c r="B84" s="488"/>
      <c r="C84" s="488"/>
      <c r="D84" s="488"/>
      <c r="E84" s="488"/>
      <c r="F84" s="488"/>
      <c r="G84" s="10"/>
    </row>
    <row r="85" spans="1:8">
      <c r="A85" s="489"/>
      <c r="B85" s="489"/>
      <c r="C85" s="489"/>
      <c r="D85" s="489"/>
      <c r="E85" s="489"/>
      <c r="F85" s="489"/>
      <c r="G85" s="10"/>
    </row>
    <row r="86" spans="1:8" ht="13.5">
      <c r="A86" s="18" t="s">
        <v>4</v>
      </c>
      <c r="B86" s="19" t="s">
        <v>10</v>
      </c>
      <c r="C86" s="19" t="s">
        <v>8</v>
      </c>
      <c r="D86" s="19" t="s">
        <v>9</v>
      </c>
      <c r="E86" s="19" t="s">
        <v>5</v>
      </c>
      <c r="F86" s="20" t="s">
        <v>6</v>
      </c>
      <c r="G86" s="10"/>
    </row>
    <row r="87" spans="1:8">
      <c r="A87" s="492" t="s">
        <v>13</v>
      </c>
      <c r="B87" s="493"/>
      <c r="C87" s="493"/>
      <c r="D87" s="493"/>
      <c r="E87" s="493"/>
      <c r="F87" s="494"/>
      <c r="G87" s="10"/>
    </row>
    <row r="88" spans="1:8">
      <c r="A88" s="495"/>
      <c r="B88" s="496"/>
      <c r="C88" s="496"/>
      <c r="D88" s="496"/>
      <c r="E88" s="496"/>
      <c r="F88" s="497"/>
      <c r="G88" s="10"/>
    </row>
    <row r="89" spans="1:8" ht="13.5">
      <c r="A89" s="30">
        <v>5</v>
      </c>
      <c r="B89" s="31" t="s">
        <v>18</v>
      </c>
      <c r="C89" s="490"/>
      <c r="D89" s="490"/>
      <c r="E89" s="490"/>
      <c r="F89" s="491"/>
      <c r="G89" s="10"/>
    </row>
    <row r="90" spans="1:8" ht="76.5">
      <c r="A90" s="42" t="s">
        <v>160</v>
      </c>
      <c r="B90" s="39" t="s">
        <v>63</v>
      </c>
      <c r="C90" s="4"/>
      <c r="D90" s="5"/>
      <c r="E90" s="504"/>
      <c r="F90" s="505"/>
      <c r="G90" s="10"/>
    </row>
    <row r="91" spans="1:8">
      <c r="A91" s="43" t="s">
        <v>161</v>
      </c>
      <c r="B91" s="40" t="s">
        <v>79</v>
      </c>
      <c r="C91" s="4" t="s">
        <v>12</v>
      </c>
      <c r="D91" s="8">
        <v>2</v>
      </c>
      <c r="E91" s="16">
        <v>70</v>
      </c>
      <c r="F91" s="24">
        <f>D91*E91</f>
        <v>140</v>
      </c>
      <c r="G91" s="10"/>
    </row>
    <row r="92" spans="1:8">
      <c r="A92" s="43" t="s">
        <v>162</v>
      </c>
      <c r="B92" s="40" t="s">
        <v>19</v>
      </c>
      <c r="C92" s="4" t="s">
        <v>12</v>
      </c>
      <c r="D92" s="8">
        <v>1</v>
      </c>
      <c r="E92" s="16">
        <v>100</v>
      </c>
      <c r="F92" s="24">
        <f t="shared" ref="F92:F99" si="0">D92*E92</f>
        <v>100</v>
      </c>
      <c r="G92" s="10"/>
    </row>
    <row r="93" spans="1:8" ht="114.75">
      <c r="A93" s="43" t="s">
        <v>163</v>
      </c>
      <c r="B93" s="41" t="s">
        <v>38</v>
      </c>
      <c r="C93" s="4"/>
      <c r="D93" s="8"/>
      <c r="E93" s="17"/>
      <c r="F93" s="24"/>
      <c r="G93" s="10"/>
    </row>
    <row r="94" spans="1:8">
      <c r="A94" s="43" t="s">
        <v>164</v>
      </c>
      <c r="B94" s="40" t="s">
        <v>42</v>
      </c>
      <c r="C94" s="5" t="s">
        <v>12</v>
      </c>
      <c r="D94" s="8">
        <v>4</v>
      </c>
      <c r="E94" s="16">
        <v>30</v>
      </c>
      <c r="F94" s="24">
        <f t="shared" si="0"/>
        <v>120</v>
      </c>
      <c r="G94" s="10"/>
    </row>
    <row r="95" spans="1:8" ht="114.75">
      <c r="A95" s="43" t="s">
        <v>165</v>
      </c>
      <c r="B95" s="41" t="s">
        <v>39</v>
      </c>
      <c r="C95" s="5" t="s">
        <v>7</v>
      </c>
      <c r="D95" s="8">
        <v>10.48</v>
      </c>
      <c r="E95" s="16">
        <v>20</v>
      </c>
      <c r="F95" s="24">
        <f t="shared" si="0"/>
        <v>209.60000000000002</v>
      </c>
      <c r="G95" s="10"/>
    </row>
    <row r="96" spans="1:8" ht="102">
      <c r="A96" s="45" t="s">
        <v>166</v>
      </c>
      <c r="B96" s="46" t="s">
        <v>40</v>
      </c>
      <c r="C96" s="47" t="s">
        <v>12</v>
      </c>
      <c r="D96" s="48">
        <v>1</v>
      </c>
      <c r="E96" s="49">
        <v>250</v>
      </c>
      <c r="F96" s="29">
        <f t="shared" si="0"/>
        <v>250</v>
      </c>
      <c r="G96" s="10"/>
    </row>
    <row r="97" spans="1:7" ht="114.75">
      <c r="A97" s="22" t="s">
        <v>167</v>
      </c>
      <c r="B97" s="44" t="s">
        <v>20</v>
      </c>
      <c r="C97" s="5" t="s">
        <v>7</v>
      </c>
      <c r="D97" s="8">
        <v>23.2</v>
      </c>
      <c r="E97" s="16">
        <v>5</v>
      </c>
      <c r="F97" s="24">
        <f t="shared" si="0"/>
        <v>116</v>
      </c>
      <c r="G97" s="10"/>
    </row>
    <row r="98" spans="1:7" ht="229.5">
      <c r="A98" s="22" t="s">
        <v>168</v>
      </c>
      <c r="B98" s="44" t="s">
        <v>64</v>
      </c>
      <c r="C98" s="5" t="s">
        <v>7</v>
      </c>
      <c r="D98" s="8">
        <v>1032.79</v>
      </c>
      <c r="E98" s="16">
        <v>20</v>
      </c>
      <c r="F98" s="24">
        <f t="shared" si="0"/>
        <v>20655.8</v>
      </c>
      <c r="G98" s="10"/>
    </row>
    <row r="99" spans="1:7" ht="280.5">
      <c r="A99" s="22" t="s">
        <v>169</v>
      </c>
      <c r="B99" s="44" t="s">
        <v>58</v>
      </c>
      <c r="C99" s="5" t="s">
        <v>21</v>
      </c>
      <c r="D99" s="5">
        <v>239.09</v>
      </c>
      <c r="E99" s="16">
        <v>35</v>
      </c>
      <c r="F99" s="24">
        <f t="shared" si="0"/>
        <v>8368.15</v>
      </c>
      <c r="G99" s="10"/>
    </row>
    <row r="100" spans="1:7">
      <c r="A100" s="28" t="s">
        <v>170</v>
      </c>
      <c r="B100" s="15" t="s">
        <v>59</v>
      </c>
      <c r="C100" s="47"/>
      <c r="D100" s="47"/>
      <c r="E100" s="49"/>
      <c r="F100" s="29"/>
      <c r="G100" s="10"/>
    </row>
    <row r="101" spans="1:7" ht="13.5">
      <c r="A101" s="30">
        <v>6</v>
      </c>
      <c r="B101" s="31" t="s">
        <v>80</v>
      </c>
      <c r="C101" s="32"/>
      <c r="D101" s="32"/>
      <c r="E101" s="32"/>
      <c r="F101" s="33"/>
      <c r="G101" s="10"/>
    </row>
    <row r="102" spans="1:7" ht="255">
      <c r="A102" s="22" t="s">
        <v>27</v>
      </c>
      <c r="B102" s="50" t="s">
        <v>41</v>
      </c>
      <c r="C102" s="4" t="s">
        <v>7</v>
      </c>
      <c r="D102" s="5">
        <v>58.75</v>
      </c>
      <c r="E102" s="16">
        <v>45</v>
      </c>
      <c r="F102" s="24">
        <f>D102*E102</f>
        <v>2643.75</v>
      </c>
      <c r="G102" s="10"/>
    </row>
    <row r="103" spans="1:7" ht="204">
      <c r="A103" s="28" t="s">
        <v>28</v>
      </c>
      <c r="B103" s="15" t="s">
        <v>65</v>
      </c>
      <c r="C103" s="47" t="s">
        <v>7</v>
      </c>
      <c r="D103" s="47">
        <v>505.22</v>
      </c>
      <c r="E103" s="49">
        <v>50</v>
      </c>
      <c r="F103" s="29">
        <f>D103*E103</f>
        <v>25261</v>
      </c>
      <c r="G103" s="10"/>
    </row>
    <row r="104" spans="1:7" ht="242.25">
      <c r="A104" s="22" t="s">
        <v>171</v>
      </c>
      <c r="B104" s="44" t="s">
        <v>87</v>
      </c>
      <c r="C104" s="5" t="s">
        <v>7</v>
      </c>
      <c r="D104" s="5">
        <v>1291.52</v>
      </c>
      <c r="E104" s="16">
        <v>45</v>
      </c>
      <c r="F104" s="24">
        <f>D104*E104</f>
        <v>58118.400000000001</v>
      </c>
      <c r="G104" s="10"/>
    </row>
    <row r="105" spans="1:7" ht="25.5">
      <c r="A105" s="22" t="s">
        <v>170</v>
      </c>
      <c r="B105" s="44" t="s">
        <v>88</v>
      </c>
      <c r="C105" s="5"/>
      <c r="D105" s="5"/>
      <c r="E105" s="16"/>
      <c r="F105" s="24"/>
      <c r="G105" s="10"/>
    </row>
    <row r="106" spans="1:7" ht="229.5">
      <c r="A106" s="28" t="s">
        <v>172</v>
      </c>
      <c r="B106" s="15" t="s">
        <v>60</v>
      </c>
      <c r="C106" s="47" t="s">
        <v>7</v>
      </c>
      <c r="D106" s="47">
        <v>1021.356</v>
      </c>
      <c r="E106" s="49">
        <v>50</v>
      </c>
      <c r="F106" s="29">
        <f>D106*E106</f>
        <v>51067.8</v>
      </c>
      <c r="G106" s="10"/>
    </row>
    <row r="107" spans="1:7" ht="127.5">
      <c r="A107" s="22" t="s">
        <v>173</v>
      </c>
      <c r="B107" s="50" t="s">
        <v>46</v>
      </c>
      <c r="C107" s="5" t="s">
        <v>7</v>
      </c>
      <c r="D107" s="5">
        <v>101.14</v>
      </c>
      <c r="E107" s="16">
        <v>600</v>
      </c>
      <c r="F107" s="24">
        <f>D107*E107</f>
        <v>60684</v>
      </c>
      <c r="G107" s="10"/>
    </row>
    <row r="108" spans="1:7" ht="191.25">
      <c r="A108" s="22" t="s">
        <v>174</v>
      </c>
      <c r="B108" s="44" t="s">
        <v>45</v>
      </c>
      <c r="C108" s="5" t="s">
        <v>7</v>
      </c>
      <c r="D108" s="5">
        <v>38.57</v>
      </c>
      <c r="E108" s="16">
        <v>500</v>
      </c>
      <c r="F108" s="24">
        <f t="shared" ref="F108:F115" si="1">D108*E108</f>
        <v>19285</v>
      </c>
      <c r="G108" s="10"/>
    </row>
    <row r="109" spans="1:7" ht="242.25">
      <c r="A109" s="28" t="s">
        <v>175</v>
      </c>
      <c r="B109" s="15" t="s">
        <v>44</v>
      </c>
      <c r="C109" s="47" t="s">
        <v>7</v>
      </c>
      <c r="D109" s="47">
        <v>81.05</v>
      </c>
      <c r="E109" s="49">
        <v>950</v>
      </c>
      <c r="F109" s="29">
        <f t="shared" si="1"/>
        <v>76997.5</v>
      </c>
      <c r="G109" s="10"/>
    </row>
    <row r="110" spans="1:7" ht="153">
      <c r="A110" s="22" t="s">
        <v>176</v>
      </c>
      <c r="B110" s="50" t="s">
        <v>43</v>
      </c>
      <c r="C110" s="5" t="s">
        <v>21</v>
      </c>
      <c r="D110" s="5">
        <v>2.5</v>
      </c>
      <c r="E110" s="16">
        <v>150</v>
      </c>
      <c r="F110" s="24">
        <f t="shared" si="1"/>
        <v>375</v>
      </c>
      <c r="G110" s="10"/>
    </row>
    <row r="111" spans="1:7" ht="242.25">
      <c r="A111" s="22" t="s">
        <v>177</v>
      </c>
      <c r="B111" s="44" t="s">
        <v>86</v>
      </c>
      <c r="C111" s="5" t="s">
        <v>21</v>
      </c>
      <c r="D111" s="5">
        <v>7.66</v>
      </c>
      <c r="E111" s="16">
        <v>100</v>
      </c>
      <c r="F111" s="24">
        <f t="shared" si="1"/>
        <v>766</v>
      </c>
      <c r="G111" s="10"/>
    </row>
    <row r="112" spans="1:7" ht="204">
      <c r="A112" s="28" t="s">
        <v>178</v>
      </c>
      <c r="B112" s="15" t="s">
        <v>85</v>
      </c>
      <c r="C112" s="47" t="s">
        <v>12</v>
      </c>
      <c r="D112" s="48">
        <v>4</v>
      </c>
      <c r="E112" s="49">
        <v>2500</v>
      </c>
      <c r="F112" s="29">
        <f t="shared" si="1"/>
        <v>10000</v>
      </c>
      <c r="G112" s="10"/>
    </row>
    <row r="113" spans="1:7" ht="153">
      <c r="A113" s="22" t="s">
        <v>179</v>
      </c>
      <c r="B113" s="50" t="s">
        <v>47</v>
      </c>
      <c r="C113" s="5" t="s">
        <v>12</v>
      </c>
      <c r="D113" s="8">
        <v>1</v>
      </c>
      <c r="E113" s="16">
        <v>750</v>
      </c>
      <c r="F113" s="24">
        <f t="shared" si="1"/>
        <v>750</v>
      </c>
      <c r="G113" s="10"/>
    </row>
    <row r="114" spans="1:7" ht="191.25">
      <c r="A114" s="22" t="s">
        <v>180</v>
      </c>
      <c r="B114" s="44" t="s">
        <v>81</v>
      </c>
      <c r="C114" s="5" t="s">
        <v>12</v>
      </c>
      <c r="D114" s="8">
        <v>1</v>
      </c>
      <c r="E114" s="16">
        <v>1800</v>
      </c>
      <c r="F114" s="24">
        <f t="shared" si="1"/>
        <v>1800</v>
      </c>
      <c r="G114" s="10"/>
    </row>
    <row r="115" spans="1:7" ht="242.25">
      <c r="A115" s="28" t="s">
        <v>181</v>
      </c>
      <c r="B115" s="15" t="s">
        <v>48</v>
      </c>
      <c r="C115" s="47" t="s">
        <v>7</v>
      </c>
      <c r="D115" s="47">
        <v>37.902000000000001</v>
      </c>
      <c r="E115" s="49">
        <v>750</v>
      </c>
      <c r="F115" s="29">
        <f t="shared" si="1"/>
        <v>28426.5</v>
      </c>
      <c r="G115" s="10"/>
    </row>
    <row r="116" spans="1:7" ht="13.5">
      <c r="A116" s="30">
        <v>7</v>
      </c>
      <c r="B116" s="31" t="s">
        <v>55</v>
      </c>
      <c r="C116" s="32"/>
      <c r="D116" s="32"/>
      <c r="E116" s="32"/>
      <c r="F116" s="33"/>
      <c r="G116" s="10"/>
    </row>
    <row r="117" spans="1:7" ht="153">
      <c r="A117" s="22" t="s">
        <v>16</v>
      </c>
      <c r="B117" s="50" t="s">
        <v>89</v>
      </c>
      <c r="C117" s="5" t="s">
        <v>21</v>
      </c>
      <c r="D117" s="5">
        <v>61.34</v>
      </c>
      <c r="E117" s="16">
        <v>300</v>
      </c>
      <c r="F117" s="24">
        <f t="shared" ref="F117:F122" si="2">D117*E117</f>
        <v>18402</v>
      </c>
      <c r="G117" s="10"/>
    </row>
    <row r="118" spans="1:7" ht="178.5">
      <c r="A118" s="22" t="s">
        <v>17</v>
      </c>
      <c r="B118" s="44" t="s">
        <v>90</v>
      </c>
      <c r="C118" s="5" t="s">
        <v>12</v>
      </c>
      <c r="D118" s="8">
        <v>1</v>
      </c>
      <c r="E118" s="16">
        <v>1200</v>
      </c>
      <c r="F118" s="24">
        <f t="shared" si="2"/>
        <v>1200</v>
      </c>
      <c r="G118" s="10"/>
    </row>
    <row r="119" spans="1:7" ht="153">
      <c r="A119" s="28" t="s">
        <v>182</v>
      </c>
      <c r="B119" s="15" t="s">
        <v>66</v>
      </c>
      <c r="C119" s="47" t="s">
        <v>7</v>
      </c>
      <c r="D119" s="47">
        <v>110.12</v>
      </c>
      <c r="E119" s="49">
        <v>25</v>
      </c>
      <c r="F119" s="29">
        <f t="shared" si="2"/>
        <v>2753</v>
      </c>
      <c r="G119" s="10"/>
    </row>
    <row r="120" spans="1:7" ht="153">
      <c r="A120" s="22" t="s">
        <v>183</v>
      </c>
      <c r="B120" s="44" t="s">
        <v>53</v>
      </c>
      <c r="C120" s="5" t="s">
        <v>7</v>
      </c>
      <c r="D120" s="8">
        <v>215.1</v>
      </c>
      <c r="E120" s="16">
        <v>15</v>
      </c>
      <c r="F120" s="24">
        <f t="shared" si="2"/>
        <v>3226.5</v>
      </c>
      <c r="G120" s="10"/>
    </row>
    <row r="121" spans="1:7" ht="204">
      <c r="A121" s="22" t="s">
        <v>184</v>
      </c>
      <c r="B121" s="44" t="s">
        <v>91</v>
      </c>
      <c r="C121" s="5" t="s">
        <v>7</v>
      </c>
      <c r="D121" s="5">
        <v>401.16</v>
      </c>
      <c r="E121" s="16">
        <v>15</v>
      </c>
      <c r="F121" s="24">
        <f t="shared" si="2"/>
        <v>6017.4000000000005</v>
      </c>
      <c r="G121" s="10"/>
    </row>
    <row r="122" spans="1:7" ht="102">
      <c r="A122" s="28" t="s">
        <v>185</v>
      </c>
      <c r="B122" s="15" t="s">
        <v>54</v>
      </c>
      <c r="C122" s="47" t="s">
        <v>21</v>
      </c>
      <c r="D122" s="48">
        <v>40</v>
      </c>
      <c r="E122" s="49">
        <v>25</v>
      </c>
      <c r="F122" s="24">
        <f t="shared" si="2"/>
        <v>1000</v>
      </c>
      <c r="G122" s="10"/>
    </row>
    <row r="123" spans="1:7">
      <c r="A123" s="30">
        <v>8</v>
      </c>
      <c r="B123" s="34" t="s">
        <v>25</v>
      </c>
      <c r="C123" s="35"/>
      <c r="D123" s="35"/>
      <c r="E123" s="35"/>
      <c r="F123" s="36"/>
      <c r="G123" s="10"/>
    </row>
    <row r="124" spans="1:7" ht="178.5">
      <c r="A124" s="22" t="s">
        <v>30</v>
      </c>
      <c r="B124" s="14" t="s">
        <v>92</v>
      </c>
      <c r="C124" s="6" t="s">
        <v>12</v>
      </c>
      <c r="D124" s="8">
        <v>15</v>
      </c>
      <c r="E124" s="16">
        <v>300</v>
      </c>
      <c r="F124" s="24">
        <f>D124*E124</f>
        <v>4500</v>
      </c>
      <c r="G124" s="10"/>
    </row>
    <row r="125" spans="1:7">
      <c r="A125" s="30">
        <v>9</v>
      </c>
      <c r="B125" s="34" t="s">
        <v>56</v>
      </c>
      <c r="C125" s="37"/>
      <c r="D125" s="37"/>
      <c r="E125" s="37"/>
      <c r="F125" s="38"/>
      <c r="G125" s="10"/>
    </row>
    <row r="126" spans="1:7" ht="140.25">
      <c r="A126" s="22" t="s">
        <v>32</v>
      </c>
      <c r="B126" s="14" t="s">
        <v>57</v>
      </c>
      <c r="C126" s="6" t="s">
        <v>21</v>
      </c>
      <c r="D126" s="8">
        <v>46.963999999999999</v>
      </c>
      <c r="E126" s="16">
        <v>35</v>
      </c>
      <c r="F126" s="24">
        <f>D126*E126</f>
        <v>1643.74</v>
      </c>
      <c r="G126" s="10"/>
    </row>
    <row r="127" spans="1:7">
      <c r="A127" s="30">
        <v>10</v>
      </c>
      <c r="B127" s="34" t="s">
        <v>50</v>
      </c>
      <c r="C127" s="37"/>
      <c r="D127" s="37"/>
      <c r="E127" s="37"/>
      <c r="F127" s="38"/>
      <c r="G127" s="10"/>
    </row>
    <row r="128" spans="1:7" ht="81">
      <c r="A128" s="22" t="s">
        <v>22</v>
      </c>
      <c r="B128" s="50" t="s">
        <v>51</v>
      </c>
      <c r="C128" s="6" t="s">
        <v>49</v>
      </c>
      <c r="D128" s="8" t="s">
        <v>49</v>
      </c>
      <c r="E128" s="16"/>
      <c r="F128" s="24"/>
      <c r="G128" s="10"/>
    </row>
    <row r="129" spans="1:7" ht="30">
      <c r="A129" s="28" t="s">
        <v>76</v>
      </c>
      <c r="B129" s="15" t="s">
        <v>52</v>
      </c>
      <c r="C129" s="54" t="s">
        <v>49</v>
      </c>
      <c r="D129" s="48" t="s">
        <v>49</v>
      </c>
      <c r="E129" s="49"/>
      <c r="F129" s="29"/>
      <c r="G129" s="10"/>
    </row>
    <row r="130" spans="1:7">
      <c r="A130" s="30">
        <v>11</v>
      </c>
      <c r="B130" s="34" t="s">
        <v>14</v>
      </c>
      <c r="C130" s="37"/>
      <c r="D130" s="37"/>
      <c r="E130" s="37"/>
      <c r="F130" s="38"/>
      <c r="G130" s="10"/>
    </row>
    <row r="131" spans="1:7" ht="242.25">
      <c r="A131" s="22" t="s">
        <v>3</v>
      </c>
      <c r="B131" s="50" t="s">
        <v>93</v>
      </c>
      <c r="C131" s="6" t="s">
        <v>21</v>
      </c>
      <c r="D131" s="8">
        <v>32.487000000000002</v>
      </c>
      <c r="E131" s="16">
        <v>250</v>
      </c>
      <c r="F131" s="24">
        <f>D131*E131</f>
        <v>8121.7500000000009</v>
      </c>
      <c r="G131" s="10"/>
    </row>
    <row r="132" spans="1:7" ht="191.25">
      <c r="A132" s="28" t="s">
        <v>72</v>
      </c>
      <c r="B132" s="15" t="s">
        <v>61</v>
      </c>
      <c r="C132" s="54" t="s">
        <v>21</v>
      </c>
      <c r="D132" s="48">
        <v>10.904</v>
      </c>
      <c r="E132" s="49">
        <v>200</v>
      </c>
      <c r="F132" s="29">
        <f>D132*E132</f>
        <v>2180.8000000000002</v>
      </c>
      <c r="G132" s="10"/>
    </row>
    <row r="133" spans="1:7">
      <c r="A133" s="30">
        <v>12</v>
      </c>
      <c r="B133" s="34" t="s">
        <v>29</v>
      </c>
      <c r="C133" s="37"/>
      <c r="D133" s="37"/>
      <c r="E133" s="37"/>
      <c r="F133" s="38"/>
      <c r="G133" s="10"/>
    </row>
    <row r="134" spans="1:7" ht="102">
      <c r="A134" s="22" t="s">
        <v>74</v>
      </c>
      <c r="B134" s="14" t="s">
        <v>0</v>
      </c>
      <c r="C134" s="6" t="s">
        <v>12</v>
      </c>
      <c r="D134" s="8">
        <v>1</v>
      </c>
      <c r="E134" s="16">
        <v>150</v>
      </c>
      <c r="F134" s="24">
        <f>D134*E134</f>
        <v>150</v>
      </c>
      <c r="G134" s="10"/>
    </row>
    <row r="135" spans="1:7">
      <c r="A135" s="30">
        <v>13</v>
      </c>
      <c r="B135" s="34" t="s">
        <v>15</v>
      </c>
      <c r="C135" s="37"/>
      <c r="D135" s="37"/>
      <c r="E135" s="37"/>
      <c r="F135" s="38"/>
      <c r="G135" s="10"/>
    </row>
    <row r="136" spans="1:7" ht="140.25">
      <c r="A136" s="22" t="s">
        <v>186</v>
      </c>
      <c r="B136" s="55" t="s">
        <v>31</v>
      </c>
      <c r="C136" s="5"/>
      <c r="D136" s="8"/>
      <c r="E136" s="5" t="s">
        <v>11</v>
      </c>
      <c r="F136" s="23" t="s">
        <v>11</v>
      </c>
      <c r="G136" s="13"/>
    </row>
    <row r="137" spans="1:7">
      <c r="A137" s="25" t="s">
        <v>170</v>
      </c>
      <c r="B137" s="56"/>
      <c r="C137" s="7"/>
      <c r="D137" s="7"/>
      <c r="E137" s="7"/>
      <c r="F137" s="26"/>
      <c r="G137" s="10"/>
    </row>
    <row r="138" spans="1:7">
      <c r="A138" s="25" t="s">
        <v>170</v>
      </c>
      <c r="B138" s="56"/>
      <c r="C138" s="7"/>
      <c r="D138" s="7"/>
      <c r="E138" s="7"/>
      <c r="F138" s="26"/>
      <c r="G138" s="10"/>
    </row>
    <row r="139" spans="1:7">
      <c r="A139" s="25" t="s">
        <v>187</v>
      </c>
      <c r="B139" s="57" t="s">
        <v>68</v>
      </c>
      <c r="C139" s="3" t="s">
        <v>12</v>
      </c>
      <c r="D139" s="3">
        <v>10</v>
      </c>
      <c r="E139" s="16">
        <v>90</v>
      </c>
      <c r="F139" s="24">
        <f>D139*E139</f>
        <v>900</v>
      </c>
      <c r="G139" s="10"/>
    </row>
    <row r="140" spans="1:7">
      <c r="A140" s="25" t="s">
        <v>188</v>
      </c>
      <c r="B140" s="57" t="s">
        <v>69</v>
      </c>
      <c r="C140" s="3" t="s">
        <v>12</v>
      </c>
      <c r="D140" s="3">
        <v>1</v>
      </c>
      <c r="E140" s="16">
        <v>250</v>
      </c>
      <c r="F140" s="24">
        <f>D140*E140</f>
        <v>250</v>
      </c>
      <c r="G140" s="10"/>
    </row>
    <row r="141" spans="1:7">
      <c r="A141" s="25" t="s">
        <v>189</v>
      </c>
      <c r="B141" s="57" t="s">
        <v>70</v>
      </c>
      <c r="C141" s="3" t="s">
        <v>12</v>
      </c>
      <c r="D141" s="3">
        <v>3</v>
      </c>
      <c r="E141" s="16">
        <v>250</v>
      </c>
      <c r="F141" s="24">
        <f>D141*E141</f>
        <v>750</v>
      </c>
      <c r="G141" s="10"/>
    </row>
    <row r="142" spans="1:7" ht="102">
      <c r="A142" s="22" t="s">
        <v>190</v>
      </c>
      <c r="B142" s="44" t="s">
        <v>71</v>
      </c>
      <c r="C142" s="8"/>
      <c r="D142" s="5"/>
      <c r="E142" s="5"/>
      <c r="F142" s="27"/>
      <c r="G142" s="10"/>
    </row>
    <row r="143" spans="1:7">
      <c r="A143" s="21" t="s">
        <v>191</v>
      </c>
      <c r="B143" s="58" t="s">
        <v>67</v>
      </c>
      <c r="C143" s="59" t="s">
        <v>12</v>
      </c>
      <c r="D143" s="60">
        <v>71</v>
      </c>
      <c r="E143" s="49">
        <v>15</v>
      </c>
      <c r="F143" s="29">
        <f>D143*E143</f>
        <v>1065</v>
      </c>
      <c r="G143" s="10"/>
    </row>
    <row r="144" spans="1:7">
      <c r="A144" s="30">
        <v>14</v>
      </c>
      <c r="B144" s="34" t="s">
        <v>23</v>
      </c>
      <c r="C144" s="37"/>
      <c r="D144" s="37"/>
      <c r="E144" s="37"/>
      <c r="F144" s="38"/>
      <c r="G144" s="10"/>
    </row>
    <row r="145" spans="1:9" ht="191.25">
      <c r="A145" s="22" t="s">
        <v>192</v>
      </c>
      <c r="B145" s="66" t="s">
        <v>94</v>
      </c>
      <c r="C145" s="4" t="s">
        <v>12</v>
      </c>
      <c r="D145" s="9">
        <v>4</v>
      </c>
      <c r="E145" s="16">
        <v>700</v>
      </c>
      <c r="F145" s="24">
        <f>D145*E145</f>
        <v>2800</v>
      </c>
      <c r="G145" s="10"/>
    </row>
    <row r="146" spans="1:9" ht="191.25">
      <c r="A146" s="22" t="s">
        <v>193</v>
      </c>
      <c r="B146" s="44" t="s">
        <v>82</v>
      </c>
      <c r="C146" s="4" t="s">
        <v>12</v>
      </c>
      <c r="D146" s="9">
        <v>1</v>
      </c>
      <c r="E146" s="16">
        <v>3000</v>
      </c>
      <c r="F146" s="24">
        <f>D146*E146</f>
        <v>3000</v>
      </c>
      <c r="G146" s="10"/>
    </row>
    <row r="147" spans="1:9" ht="165.75">
      <c r="A147" s="28" t="s">
        <v>194</v>
      </c>
      <c r="B147" s="15" t="s">
        <v>83</v>
      </c>
      <c r="C147" s="61" t="s">
        <v>12</v>
      </c>
      <c r="D147" s="62">
        <v>1</v>
      </c>
      <c r="E147" s="49">
        <v>2500</v>
      </c>
      <c r="F147" s="29">
        <f>D147*E147</f>
        <v>2500</v>
      </c>
      <c r="G147" s="10"/>
    </row>
    <row r="148" spans="1:9" ht="229.5">
      <c r="A148" s="67" t="s">
        <v>195</v>
      </c>
      <c r="B148" s="50" t="s">
        <v>84</v>
      </c>
      <c r="C148" s="68" t="s">
        <v>12</v>
      </c>
      <c r="D148" s="69">
        <v>1</v>
      </c>
      <c r="E148" s="70">
        <v>3500</v>
      </c>
      <c r="F148" s="502">
        <f>D148*E148</f>
        <v>3500</v>
      </c>
      <c r="G148" s="10"/>
    </row>
    <row r="149" spans="1:9" ht="25.5">
      <c r="A149" s="28" t="s">
        <v>170</v>
      </c>
      <c r="B149" s="15" t="s">
        <v>1</v>
      </c>
      <c r="C149" s="71"/>
      <c r="D149" s="72"/>
      <c r="E149" s="49"/>
      <c r="F149" s="503"/>
      <c r="G149" s="10"/>
    </row>
    <row r="150" spans="1:9">
      <c r="A150" s="30">
        <v>15</v>
      </c>
      <c r="B150" s="34" t="s">
        <v>2</v>
      </c>
      <c r="C150" s="37"/>
      <c r="D150" s="37"/>
      <c r="E150" s="37"/>
      <c r="F150" s="38"/>
      <c r="G150" s="10"/>
    </row>
    <row r="151" spans="1:9" ht="255">
      <c r="A151" s="51" t="s">
        <v>196</v>
      </c>
      <c r="B151" s="14" t="s">
        <v>97</v>
      </c>
      <c r="C151" s="63" t="s">
        <v>12</v>
      </c>
      <c r="D151" s="64">
        <v>5</v>
      </c>
      <c r="E151" s="52">
        <v>2400</v>
      </c>
      <c r="F151" s="53">
        <f>D151*E151</f>
        <v>12000</v>
      </c>
      <c r="G151" s="10"/>
    </row>
    <row r="152" spans="1:9" ht="242.25">
      <c r="A152" s="22" t="s">
        <v>197</v>
      </c>
      <c r="B152" s="44" t="s">
        <v>98</v>
      </c>
      <c r="C152" s="4" t="s">
        <v>12</v>
      </c>
      <c r="D152" s="9">
        <v>6</v>
      </c>
      <c r="E152" s="16">
        <v>2000</v>
      </c>
      <c r="F152" s="24">
        <f>D152*E152</f>
        <v>12000</v>
      </c>
      <c r="G152" s="10"/>
    </row>
    <row r="153" spans="1:9" ht="114.75">
      <c r="A153" s="22" t="s">
        <v>198</v>
      </c>
      <c r="B153" s="44" t="s">
        <v>96</v>
      </c>
      <c r="C153" s="4" t="s">
        <v>12</v>
      </c>
      <c r="D153" s="9">
        <v>3</v>
      </c>
      <c r="E153" s="16">
        <v>627</v>
      </c>
      <c r="F153" s="24">
        <f>D153*E153</f>
        <v>1881</v>
      </c>
      <c r="G153" s="10"/>
    </row>
    <row r="154" spans="1:9" ht="114.75">
      <c r="A154" s="22" t="s">
        <v>199</v>
      </c>
      <c r="B154" s="15" t="s">
        <v>95</v>
      </c>
      <c r="C154" s="4" t="s">
        <v>12</v>
      </c>
      <c r="D154" s="9">
        <v>16</v>
      </c>
      <c r="E154" s="16">
        <v>566</v>
      </c>
      <c r="F154" s="24">
        <f>D154*E154</f>
        <v>9056</v>
      </c>
      <c r="G154" s="10"/>
    </row>
    <row r="155" spans="1:9">
      <c r="A155" s="30">
        <v>16</v>
      </c>
      <c r="B155" s="34" t="s">
        <v>73</v>
      </c>
      <c r="C155" s="37"/>
      <c r="D155" s="37"/>
      <c r="E155" s="37"/>
      <c r="F155" s="38"/>
      <c r="G155" s="10"/>
    </row>
    <row r="156" spans="1:9" ht="165.75">
      <c r="A156" s="22" t="s">
        <v>200</v>
      </c>
      <c r="B156" s="50" t="s">
        <v>62</v>
      </c>
      <c r="C156" s="4" t="s">
        <v>12</v>
      </c>
      <c r="D156" s="9">
        <v>1</v>
      </c>
      <c r="E156" s="16">
        <v>1000</v>
      </c>
      <c r="F156" s="24">
        <f>D156*E156</f>
        <v>1000</v>
      </c>
      <c r="G156" s="10"/>
    </row>
    <row r="157" spans="1:9" ht="178.5">
      <c r="A157" s="22" t="s">
        <v>201</v>
      </c>
      <c r="B157" s="15" t="s">
        <v>75</v>
      </c>
      <c r="C157" s="4" t="s">
        <v>12</v>
      </c>
      <c r="D157" s="9">
        <v>1</v>
      </c>
      <c r="E157" s="16">
        <v>1500</v>
      </c>
      <c r="F157" s="24">
        <f>D157*E157</f>
        <v>1500</v>
      </c>
      <c r="G157" s="10"/>
    </row>
    <row r="158" spans="1:9">
      <c r="A158" s="180"/>
      <c r="B158" s="185" t="s">
        <v>389</v>
      </c>
      <c r="C158" s="181"/>
      <c r="D158" s="182"/>
      <c r="E158" s="183"/>
      <c r="F158" s="184">
        <f>SUM(F91:F157)</f>
        <v>467531.69</v>
      </c>
      <c r="G158" s="10"/>
      <c r="I158" s="65"/>
    </row>
    <row r="159" spans="1:9">
      <c r="A159" s="12"/>
      <c r="B159" s="11"/>
      <c r="C159" s="4"/>
      <c r="D159" s="9"/>
      <c r="E159" s="5"/>
      <c r="F159" s="5"/>
      <c r="G159" s="10"/>
    </row>
    <row r="160" spans="1:9">
      <c r="A160" s="113"/>
      <c r="B160" s="113"/>
      <c r="C160" s="74"/>
      <c r="D160" s="116"/>
      <c r="E160" s="74"/>
      <c r="F160" s="74"/>
      <c r="G160" s="74"/>
      <c r="H160" s="74"/>
    </row>
    <row r="161" spans="1:8">
      <c r="A161" s="464" t="s">
        <v>202</v>
      </c>
      <c r="B161" s="464"/>
      <c r="C161" s="464"/>
      <c r="D161" s="464"/>
      <c r="E161" s="464"/>
      <c r="F161" s="464"/>
      <c r="G161" s="464"/>
      <c r="H161" s="464"/>
    </row>
    <row r="162" spans="1:8">
      <c r="A162" s="465"/>
      <c r="B162" s="465"/>
      <c r="C162" s="465"/>
      <c r="D162" s="465"/>
      <c r="E162" s="465"/>
      <c r="F162" s="465"/>
      <c r="G162" s="465"/>
      <c r="H162" s="465"/>
    </row>
    <row r="163" spans="1:8">
      <c r="A163" s="498" t="s">
        <v>100</v>
      </c>
      <c r="B163" s="467" t="s">
        <v>101</v>
      </c>
      <c r="C163" s="499" t="s">
        <v>102</v>
      </c>
      <c r="D163" s="484" t="s">
        <v>9</v>
      </c>
      <c r="E163" s="486" t="s">
        <v>103</v>
      </c>
      <c r="F163" s="487"/>
      <c r="G163" s="487"/>
      <c r="H163" s="487"/>
    </row>
    <row r="164" spans="1:8">
      <c r="A164" s="498"/>
      <c r="B164" s="467"/>
      <c r="C164" s="500"/>
      <c r="D164" s="485"/>
      <c r="E164" s="75" t="s">
        <v>104</v>
      </c>
      <c r="F164" s="75" t="s">
        <v>105</v>
      </c>
      <c r="G164" s="75" t="s">
        <v>106</v>
      </c>
      <c r="H164" s="76" t="s">
        <v>107</v>
      </c>
    </row>
    <row r="165" spans="1:8">
      <c r="A165" s="186"/>
      <c r="B165" s="186"/>
      <c r="C165" s="187"/>
      <c r="D165" s="188"/>
      <c r="E165" s="189"/>
      <c r="F165" s="189"/>
      <c r="G165" s="189"/>
      <c r="H165" s="189"/>
    </row>
    <row r="166" spans="1:8">
      <c r="A166" s="80">
        <v>17</v>
      </c>
      <c r="B166" s="81" t="s">
        <v>203</v>
      </c>
      <c r="C166" s="82"/>
      <c r="D166" s="83"/>
      <c r="E166" s="84"/>
      <c r="F166" s="84"/>
      <c r="G166" s="84"/>
      <c r="H166" s="84"/>
    </row>
    <row r="167" spans="1:8" ht="48">
      <c r="A167" s="80" t="s">
        <v>237</v>
      </c>
      <c r="B167" s="85" t="s">
        <v>204</v>
      </c>
      <c r="C167" s="82"/>
      <c r="D167" s="117"/>
      <c r="E167" s="84"/>
      <c r="F167" s="84"/>
      <c r="G167" s="84"/>
      <c r="H167" s="84"/>
    </row>
    <row r="168" spans="1:8">
      <c r="A168" s="80" t="s">
        <v>124</v>
      </c>
      <c r="B168" s="85" t="s">
        <v>205</v>
      </c>
      <c r="C168" s="82" t="s">
        <v>21</v>
      </c>
      <c r="D168" s="83">
        <v>100</v>
      </c>
      <c r="E168" s="84">
        <v>23.85</v>
      </c>
      <c r="F168" s="84">
        <f>D168*E168</f>
        <v>2385</v>
      </c>
      <c r="G168" s="84"/>
      <c r="H168" s="84"/>
    </row>
    <row r="169" spans="1:8">
      <c r="A169" s="87" t="s">
        <v>77</v>
      </c>
      <c r="B169" s="88"/>
      <c r="C169" s="89"/>
      <c r="D169" s="90"/>
      <c r="E169" s="91"/>
      <c r="F169" s="91"/>
      <c r="G169" s="91">
        <f>SUM(F168:F168)</f>
        <v>2385</v>
      </c>
      <c r="H169" s="84"/>
    </row>
    <row r="170" spans="1:8">
      <c r="A170" s="506" t="s">
        <v>390</v>
      </c>
      <c r="B170" s="506"/>
      <c r="C170" s="506"/>
      <c r="D170" s="506"/>
      <c r="E170" s="506"/>
      <c r="F170" s="506"/>
      <c r="G170" s="506"/>
      <c r="H170" s="91">
        <f>SUM(G167:G169)</f>
        <v>2385</v>
      </c>
    </row>
    <row r="171" spans="1:8">
      <c r="A171" s="80" t="s">
        <v>77</v>
      </c>
      <c r="B171" s="92"/>
      <c r="C171" s="82"/>
      <c r="D171" s="83"/>
      <c r="E171" s="84"/>
      <c r="F171" s="84"/>
      <c r="G171" s="84"/>
      <c r="H171" s="84"/>
    </row>
    <row r="172" spans="1:8">
      <c r="A172" s="80">
        <v>18</v>
      </c>
      <c r="B172" s="81" t="s">
        <v>206</v>
      </c>
      <c r="C172" s="82"/>
      <c r="D172" s="83"/>
      <c r="E172" s="84"/>
      <c r="F172" s="84"/>
      <c r="G172" s="84"/>
      <c r="H172" s="93"/>
    </row>
    <row r="173" spans="1:8">
      <c r="A173" s="80" t="s">
        <v>238</v>
      </c>
      <c r="B173" s="81" t="s">
        <v>207</v>
      </c>
      <c r="C173" s="82"/>
      <c r="D173" s="83"/>
      <c r="E173" s="84"/>
      <c r="F173" s="84"/>
      <c r="G173" s="84"/>
      <c r="H173" s="93"/>
    </row>
    <row r="174" spans="1:8" ht="60">
      <c r="A174" s="80" t="s">
        <v>77</v>
      </c>
      <c r="B174" s="85" t="s">
        <v>208</v>
      </c>
      <c r="C174" s="82" t="s">
        <v>21</v>
      </c>
      <c r="D174" s="83">
        <f>D168</f>
        <v>100</v>
      </c>
      <c r="E174" s="84">
        <v>1.1499999999999999</v>
      </c>
      <c r="F174" s="84">
        <f>D174*E174</f>
        <v>114.99999999999999</v>
      </c>
      <c r="G174" s="84"/>
      <c r="H174" s="93"/>
    </row>
    <row r="175" spans="1:8">
      <c r="A175" s="87" t="s">
        <v>77</v>
      </c>
      <c r="B175" s="99"/>
      <c r="C175" s="89"/>
      <c r="D175" s="90"/>
      <c r="E175" s="91"/>
      <c r="F175" s="91"/>
      <c r="G175" s="91">
        <f>SUM(F174)</f>
        <v>114.99999999999999</v>
      </c>
      <c r="H175" s="93"/>
    </row>
    <row r="176" spans="1:8">
      <c r="A176" s="80" t="s">
        <v>239</v>
      </c>
      <c r="B176" s="81" t="s">
        <v>209</v>
      </c>
      <c r="C176" s="82"/>
      <c r="D176" s="83"/>
      <c r="E176" s="84"/>
      <c r="F176" s="84"/>
      <c r="G176" s="84"/>
      <c r="H176" s="93"/>
    </row>
    <row r="177" spans="1:8" ht="60">
      <c r="A177" s="80" t="s">
        <v>77</v>
      </c>
      <c r="B177" s="85" t="s">
        <v>210</v>
      </c>
      <c r="C177" s="82"/>
      <c r="D177" s="83"/>
      <c r="E177" s="84"/>
      <c r="F177" s="84"/>
      <c r="G177" s="84"/>
      <c r="H177" s="93"/>
    </row>
    <row r="178" spans="1:8">
      <c r="A178" s="80" t="s">
        <v>240</v>
      </c>
      <c r="B178" s="81" t="s">
        <v>211</v>
      </c>
      <c r="C178" s="82"/>
      <c r="D178" s="83"/>
      <c r="E178" s="84"/>
      <c r="F178" s="84"/>
      <c r="G178" s="84"/>
      <c r="H178" s="93"/>
    </row>
    <row r="179" spans="1:8">
      <c r="A179" s="80" t="s">
        <v>124</v>
      </c>
      <c r="B179" s="85" t="s">
        <v>212</v>
      </c>
      <c r="C179" s="82" t="s">
        <v>12</v>
      </c>
      <c r="D179" s="118">
        <v>1</v>
      </c>
      <c r="E179" s="84">
        <v>117.25</v>
      </c>
      <c r="F179" s="84">
        <f>D179*E179</f>
        <v>117.25</v>
      </c>
      <c r="G179" s="84"/>
      <c r="H179" s="93"/>
    </row>
    <row r="180" spans="1:8">
      <c r="A180" s="80" t="s">
        <v>127</v>
      </c>
      <c r="B180" s="85" t="s">
        <v>213</v>
      </c>
      <c r="C180" s="82" t="s">
        <v>12</v>
      </c>
      <c r="D180" s="118">
        <v>2</v>
      </c>
      <c r="E180" s="84">
        <v>204.75</v>
      </c>
      <c r="F180" s="84">
        <f>D180*E180</f>
        <v>409.5</v>
      </c>
      <c r="G180" s="84"/>
      <c r="H180" s="84"/>
    </row>
    <row r="181" spans="1:8">
      <c r="A181" s="80" t="s">
        <v>214</v>
      </c>
      <c r="B181" s="85" t="s">
        <v>215</v>
      </c>
      <c r="C181" s="82" t="s">
        <v>12</v>
      </c>
      <c r="D181" s="118">
        <v>1</v>
      </c>
      <c r="E181" s="84">
        <v>209.7</v>
      </c>
      <c r="F181" s="84">
        <f>D181*E181</f>
        <v>209.7</v>
      </c>
      <c r="G181" s="84"/>
      <c r="H181" s="84"/>
    </row>
    <row r="182" spans="1:8">
      <c r="A182" s="80" t="s">
        <v>216</v>
      </c>
      <c r="B182" s="85" t="s">
        <v>217</v>
      </c>
      <c r="C182" s="82" t="s">
        <v>12</v>
      </c>
      <c r="D182" s="118">
        <v>1</v>
      </c>
      <c r="E182" s="84">
        <v>75.2</v>
      </c>
      <c r="F182" s="84">
        <f>D182*E182</f>
        <v>75.2</v>
      </c>
      <c r="G182" s="84"/>
      <c r="H182" s="84"/>
    </row>
    <row r="183" spans="1:8">
      <c r="A183" s="87" t="s">
        <v>77</v>
      </c>
      <c r="B183" s="99"/>
      <c r="C183" s="89"/>
      <c r="D183" s="90"/>
      <c r="E183" s="91"/>
      <c r="F183" s="91"/>
      <c r="G183" s="91">
        <f>SUM(F179:F182)</f>
        <v>811.65000000000009</v>
      </c>
      <c r="H183" s="84"/>
    </row>
    <row r="184" spans="1:8">
      <c r="A184" s="80" t="s">
        <v>241</v>
      </c>
      <c r="B184" s="81" t="s">
        <v>218</v>
      </c>
      <c r="C184" s="82"/>
      <c r="D184" s="83"/>
      <c r="E184" s="84"/>
      <c r="F184" s="84"/>
      <c r="G184" s="84"/>
      <c r="H184" s="84"/>
    </row>
    <row r="185" spans="1:8" ht="24">
      <c r="A185" s="80" t="s">
        <v>124</v>
      </c>
      <c r="B185" s="85" t="s">
        <v>219</v>
      </c>
      <c r="C185" s="82" t="s">
        <v>12</v>
      </c>
      <c r="D185" s="118">
        <v>1</v>
      </c>
      <c r="E185" s="84">
        <v>1270.4000000000001</v>
      </c>
      <c r="F185" s="84">
        <f>D185*E185</f>
        <v>1270.4000000000001</v>
      </c>
      <c r="G185" s="84"/>
      <c r="H185" s="84"/>
    </row>
    <row r="186" spans="1:8">
      <c r="A186" s="80" t="s">
        <v>127</v>
      </c>
      <c r="B186" s="85" t="s">
        <v>220</v>
      </c>
      <c r="C186" s="82" t="s">
        <v>12</v>
      </c>
      <c r="D186" s="118">
        <v>1</v>
      </c>
      <c r="E186" s="84">
        <f>E180</f>
        <v>204.75</v>
      </c>
      <c r="F186" s="84">
        <f t="shared" ref="F186:F189" si="3">D186*E186</f>
        <v>204.75</v>
      </c>
      <c r="G186" s="84"/>
      <c r="H186" s="84"/>
    </row>
    <row r="187" spans="1:8">
      <c r="A187" s="80" t="s">
        <v>214</v>
      </c>
      <c r="B187" s="85" t="s">
        <v>221</v>
      </c>
      <c r="C187" s="82" t="s">
        <v>12</v>
      </c>
      <c r="D187" s="118">
        <v>1</v>
      </c>
      <c r="E187" s="84">
        <v>271.88</v>
      </c>
      <c r="F187" s="84">
        <f t="shared" si="3"/>
        <v>271.88</v>
      </c>
      <c r="G187" s="84"/>
      <c r="H187" s="84"/>
    </row>
    <row r="188" spans="1:8" ht="72">
      <c r="A188" s="80" t="s">
        <v>216</v>
      </c>
      <c r="B188" s="85" t="s">
        <v>222</v>
      </c>
      <c r="C188" s="82" t="s">
        <v>12</v>
      </c>
      <c r="D188" s="118">
        <v>1</v>
      </c>
      <c r="E188" s="84">
        <v>2418</v>
      </c>
      <c r="F188" s="84">
        <f t="shared" si="3"/>
        <v>2418</v>
      </c>
      <c r="G188" s="84"/>
      <c r="H188" s="84"/>
    </row>
    <row r="189" spans="1:8" ht="24">
      <c r="A189" s="80" t="s">
        <v>223</v>
      </c>
      <c r="B189" s="85" t="s">
        <v>224</v>
      </c>
      <c r="C189" s="82" t="s">
        <v>12</v>
      </c>
      <c r="D189" s="118">
        <v>1</v>
      </c>
      <c r="E189" s="84">
        <v>61.8</v>
      </c>
      <c r="F189" s="84">
        <f t="shared" si="3"/>
        <v>61.8</v>
      </c>
      <c r="G189" s="84"/>
      <c r="H189" s="84"/>
    </row>
    <row r="190" spans="1:8">
      <c r="A190" s="80" t="s">
        <v>225</v>
      </c>
      <c r="B190" s="85" t="s">
        <v>217</v>
      </c>
      <c r="C190" s="82" t="s">
        <v>12</v>
      </c>
      <c r="D190" s="118">
        <v>2</v>
      </c>
      <c r="E190" s="84">
        <f>E182</f>
        <v>75.2</v>
      </c>
      <c r="F190" s="84">
        <f>D190*E190</f>
        <v>150.4</v>
      </c>
      <c r="G190" s="84"/>
      <c r="H190" s="84"/>
    </row>
    <row r="191" spans="1:8">
      <c r="A191" s="87" t="s">
        <v>77</v>
      </c>
      <c r="B191" s="110"/>
      <c r="C191" s="91"/>
      <c r="D191" s="90"/>
      <c r="E191" s="91"/>
      <c r="F191" s="91"/>
      <c r="G191" s="91">
        <f>SUM(F185:F190)</f>
        <v>4377.2300000000005</v>
      </c>
      <c r="H191" s="93"/>
    </row>
    <row r="192" spans="1:8">
      <c r="A192" s="80" t="s">
        <v>242</v>
      </c>
      <c r="B192" s="81" t="s">
        <v>226</v>
      </c>
      <c r="C192" s="82"/>
      <c r="D192" s="83"/>
      <c r="E192" s="84"/>
      <c r="F192" s="84"/>
      <c r="G192" s="84"/>
      <c r="H192" s="93"/>
    </row>
    <row r="193" spans="1:8">
      <c r="A193" s="80" t="s">
        <v>124</v>
      </c>
      <c r="B193" s="85" t="s">
        <v>227</v>
      </c>
      <c r="C193" s="82" t="s">
        <v>12</v>
      </c>
      <c r="D193" s="118">
        <v>1</v>
      </c>
      <c r="E193" s="84">
        <v>265.05</v>
      </c>
      <c r="F193" s="84">
        <f>D193*E193</f>
        <v>265.05</v>
      </c>
      <c r="G193" s="84"/>
      <c r="H193" s="93"/>
    </row>
    <row r="194" spans="1:8">
      <c r="A194" s="80" t="s">
        <v>127</v>
      </c>
      <c r="B194" s="85" t="s">
        <v>217</v>
      </c>
      <c r="C194" s="82" t="s">
        <v>12</v>
      </c>
      <c r="D194" s="118">
        <v>1</v>
      </c>
      <c r="E194" s="84">
        <f>E190</f>
        <v>75.2</v>
      </c>
      <c r="F194" s="84">
        <f>D194*E194</f>
        <v>75.2</v>
      </c>
      <c r="G194" s="84"/>
      <c r="H194" s="84"/>
    </row>
    <row r="195" spans="1:8">
      <c r="A195" s="87" t="s">
        <v>77</v>
      </c>
      <c r="B195" s="99"/>
      <c r="C195" s="89"/>
      <c r="D195" s="90"/>
      <c r="E195" s="91"/>
      <c r="F195" s="91"/>
      <c r="G195" s="91">
        <f>SUM(F193:F194)</f>
        <v>340.25</v>
      </c>
      <c r="H195" s="84"/>
    </row>
    <row r="196" spans="1:8">
      <c r="A196" s="501" t="s">
        <v>391</v>
      </c>
      <c r="B196" s="501"/>
      <c r="C196" s="501"/>
      <c r="D196" s="501"/>
      <c r="E196" s="501"/>
      <c r="F196" s="501"/>
      <c r="G196" s="501"/>
      <c r="H196" s="91">
        <f>SUM(G171:G195)</f>
        <v>5644.130000000001</v>
      </c>
    </row>
    <row r="197" spans="1:8">
      <c r="A197" s="119" t="s">
        <v>77</v>
      </c>
      <c r="B197" s="119"/>
      <c r="C197" s="119"/>
      <c r="D197" s="119"/>
      <c r="E197" s="119"/>
      <c r="F197" s="119"/>
      <c r="G197" s="119"/>
      <c r="H197" s="84"/>
    </row>
    <row r="198" spans="1:8">
      <c r="A198" s="80">
        <v>19</v>
      </c>
      <c r="B198" s="101" t="s">
        <v>228</v>
      </c>
      <c r="C198" s="82"/>
      <c r="D198" s="83"/>
      <c r="E198" s="84"/>
      <c r="F198" s="84"/>
      <c r="G198" s="84"/>
      <c r="H198" s="84"/>
    </row>
    <row r="199" spans="1:8">
      <c r="A199" s="120" t="s">
        <v>243</v>
      </c>
      <c r="B199" s="101" t="s">
        <v>229</v>
      </c>
      <c r="C199" s="82"/>
      <c r="D199" s="83"/>
      <c r="E199" s="84"/>
      <c r="F199" s="84"/>
      <c r="G199" s="84"/>
      <c r="H199" s="84"/>
    </row>
    <row r="200" spans="1:8" ht="60">
      <c r="A200" s="80" t="s">
        <v>77</v>
      </c>
      <c r="B200" s="121" t="s">
        <v>230</v>
      </c>
      <c r="C200" s="82" t="s">
        <v>21</v>
      </c>
      <c r="D200" s="83">
        <f>D168</f>
        <v>100</v>
      </c>
      <c r="E200" s="84">
        <v>25.6</v>
      </c>
      <c r="F200" s="84">
        <f t="shared" ref="F200" si="4">D200*E200</f>
        <v>2560</v>
      </c>
      <c r="G200" s="84"/>
      <c r="H200" s="84"/>
    </row>
    <row r="201" spans="1:8">
      <c r="A201" s="87" t="s">
        <v>77</v>
      </c>
      <c r="B201" s="107"/>
      <c r="C201" s="89"/>
      <c r="D201" s="90"/>
      <c r="E201" s="91"/>
      <c r="F201" s="91"/>
      <c r="G201" s="91">
        <f>SUM(F200)</f>
        <v>2560</v>
      </c>
      <c r="H201" s="84"/>
    </row>
    <row r="202" spans="1:8">
      <c r="A202" s="80" t="s">
        <v>244</v>
      </c>
      <c r="B202" s="120" t="s">
        <v>231</v>
      </c>
      <c r="C202" s="82"/>
      <c r="D202" s="83"/>
      <c r="E202" s="84"/>
      <c r="F202" s="84"/>
      <c r="G202" s="84"/>
      <c r="H202" s="84"/>
    </row>
    <row r="203" spans="1:8" ht="48">
      <c r="A203" s="80" t="s">
        <v>77</v>
      </c>
      <c r="B203" s="121" t="s">
        <v>232</v>
      </c>
      <c r="C203" s="82" t="s">
        <v>12</v>
      </c>
      <c r="D203" s="118">
        <v>1</v>
      </c>
      <c r="E203" s="84">
        <v>650</v>
      </c>
      <c r="F203" s="84">
        <f>D203*E203</f>
        <v>650</v>
      </c>
      <c r="G203" s="84"/>
      <c r="H203" s="84"/>
    </row>
    <row r="204" spans="1:8">
      <c r="A204" s="87" t="s">
        <v>77</v>
      </c>
      <c r="B204" s="107"/>
      <c r="C204" s="89"/>
      <c r="D204" s="90"/>
      <c r="E204" s="91"/>
      <c r="F204" s="91"/>
      <c r="G204" s="91">
        <f>SUM(F203)</f>
        <v>650</v>
      </c>
      <c r="H204" s="84"/>
    </row>
    <row r="205" spans="1:8">
      <c r="A205" s="80" t="s">
        <v>245</v>
      </c>
      <c r="B205" s="101" t="s">
        <v>233</v>
      </c>
      <c r="C205" s="82"/>
      <c r="D205" s="83"/>
      <c r="E205" s="84"/>
      <c r="F205" s="84"/>
      <c r="G205" s="84"/>
      <c r="H205" s="84"/>
    </row>
    <row r="206" spans="1:8" ht="48">
      <c r="A206" s="80" t="s">
        <v>77</v>
      </c>
      <c r="B206" s="121" t="s">
        <v>234</v>
      </c>
      <c r="C206" s="82" t="s">
        <v>12</v>
      </c>
      <c r="D206" s="118">
        <v>1</v>
      </c>
      <c r="E206" s="84">
        <v>800</v>
      </c>
      <c r="F206" s="84">
        <f>D206*E206</f>
        <v>800</v>
      </c>
      <c r="G206" s="84"/>
      <c r="H206" s="84"/>
    </row>
    <row r="207" spans="1:8">
      <c r="A207" s="91" t="s">
        <v>77</v>
      </c>
      <c r="B207" s="91"/>
      <c r="C207" s="91"/>
      <c r="D207" s="90"/>
      <c r="E207" s="91"/>
      <c r="F207" s="91"/>
      <c r="G207" s="91">
        <f>SUM(F206)</f>
        <v>800</v>
      </c>
      <c r="H207" s="122"/>
    </row>
    <row r="208" spans="1:8">
      <c r="A208" s="80" t="s">
        <v>246</v>
      </c>
      <c r="B208" s="101" t="s">
        <v>235</v>
      </c>
      <c r="C208" s="82"/>
      <c r="D208" s="83"/>
      <c r="E208" s="122"/>
      <c r="F208" s="122"/>
      <c r="G208" s="122"/>
      <c r="H208" s="122"/>
    </row>
    <row r="209" spans="1:8" ht="24">
      <c r="A209" s="80" t="s">
        <v>77</v>
      </c>
      <c r="B209" s="121" t="s">
        <v>236</v>
      </c>
      <c r="C209" s="82" t="s">
        <v>12</v>
      </c>
      <c r="D209" s="118">
        <v>1</v>
      </c>
      <c r="E209" s="84">
        <v>500</v>
      </c>
      <c r="F209" s="84">
        <f>D209*E209</f>
        <v>500</v>
      </c>
      <c r="G209" s="84"/>
      <c r="H209" s="84"/>
    </row>
    <row r="210" spans="1:8">
      <c r="A210" s="91" t="s">
        <v>77</v>
      </c>
      <c r="B210" s="91"/>
      <c r="C210" s="91"/>
      <c r="D210" s="90"/>
      <c r="E210" s="91"/>
      <c r="F210" s="91"/>
      <c r="G210" s="91">
        <f>SUM(F209)</f>
        <v>500</v>
      </c>
      <c r="H210" s="122"/>
    </row>
    <row r="211" spans="1:8">
      <c r="A211" s="474" t="s">
        <v>392</v>
      </c>
      <c r="B211" s="474"/>
      <c r="C211" s="474"/>
      <c r="D211" s="474"/>
      <c r="E211" s="474"/>
      <c r="F211" s="474"/>
      <c r="G211" s="474"/>
      <c r="H211" s="91">
        <f>SUM(G200:G210)</f>
        <v>4510</v>
      </c>
    </row>
    <row r="212" spans="1:8">
      <c r="A212" s="474" t="s">
        <v>393</v>
      </c>
      <c r="B212" s="474"/>
      <c r="C212" s="474"/>
      <c r="D212" s="474"/>
      <c r="E212" s="474"/>
      <c r="F212" s="474"/>
      <c r="G212" s="474"/>
      <c r="H212" s="112">
        <f>SUM(H165:H211)</f>
        <v>12539.130000000001</v>
      </c>
    </row>
    <row r="213" spans="1:8">
      <c r="B213" s="2"/>
    </row>
    <row r="214" spans="1:8">
      <c r="A214" s="113"/>
      <c r="B214" s="113"/>
      <c r="C214" s="74"/>
      <c r="D214" s="116"/>
      <c r="E214" s="74"/>
      <c r="F214" s="74"/>
      <c r="G214" s="74"/>
      <c r="H214" s="74"/>
    </row>
    <row r="215" spans="1:8">
      <c r="A215" s="464" t="s">
        <v>247</v>
      </c>
      <c r="B215" s="464"/>
      <c r="C215" s="464"/>
      <c r="D215" s="464"/>
      <c r="E215" s="464"/>
      <c r="F215" s="464"/>
      <c r="G215" s="464"/>
      <c r="H215" s="464"/>
    </row>
    <row r="216" spans="1:8">
      <c r="A216" s="465"/>
      <c r="B216" s="465"/>
      <c r="C216" s="465"/>
      <c r="D216" s="465"/>
      <c r="E216" s="465"/>
      <c r="F216" s="465"/>
      <c r="G216" s="465"/>
      <c r="H216" s="465"/>
    </row>
    <row r="217" spans="1:8">
      <c r="A217" s="475" t="s">
        <v>100</v>
      </c>
      <c r="B217" s="467" t="s">
        <v>101</v>
      </c>
      <c r="C217" s="476" t="s">
        <v>102</v>
      </c>
      <c r="D217" s="478" t="s">
        <v>9</v>
      </c>
      <c r="E217" s="480" t="s">
        <v>103</v>
      </c>
      <c r="F217" s="481"/>
      <c r="G217" s="481"/>
      <c r="H217" s="481"/>
    </row>
    <row r="218" spans="1:8">
      <c r="A218" s="475"/>
      <c r="B218" s="467"/>
      <c r="C218" s="477"/>
      <c r="D218" s="479"/>
      <c r="E218" s="123" t="s">
        <v>104</v>
      </c>
      <c r="F218" s="123" t="s">
        <v>105</v>
      </c>
      <c r="G218" s="123" t="s">
        <v>106</v>
      </c>
      <c r="H218" s="124" t="s">
        <v>107</v>
      </c>
    </row>
    <row r="219" spans="1:8">
      <c r="A219" s="77"/>
      <c r="B219" s="77" t="s">
        <v>398</v>
      </c>
      <c r="C219" s="78"/>
      <c r="D219" s="190"/>
      <c r="E219" s="79"/>
      <c r="F219" s="79"/>
      <c r="G219" s="79"/>
      <c r="H219" s="79"/>
    </row>
    <row r="220" spans="1:8">
      <c r="A220" s="80">
        <v>20</v>
      </c>
      <c r="B220" s="101" t="s">
        <v>203</v>
      </c>
      <c r="C220" s="82"/>
      <c r="D220" s="102"/>
      <c r="E220" s="84"/>
      <c r="F220" s="84"/>
      <c r="G220" s="84"/>
      <c r="H220" s="84"/>
    </row>
    <row r="221" spans="1:8" ht="72">
      <c r="A221" s="80" t="s">
        <v>286</v>
      </c>
      <c r="B221" s="85" t="s">
        <v>248</v>
      </c>
      <c r="C221" s="82"/>
      <c r="D221" s="102"/>
      <c r="E221" s="84"/>
      <c r="F221" s="84"/>
      <c r="G221" s="84"/>
      <c r="H221" s="84"/>
    </row>
    <row r="222" spans="1:8">
      <c r="A222" s="80" t="s">
        <v>124</v>
      </c>
      <c r="B222" s="111" t="s">
        <v>249</v>
      </c>
      <c r="C222" s="82" t="s">
        <v>21</v>
      </c>
      <c r="D222" s="125">
        <v>67</v>
      </c>
      <c r="E222" s="84">
        <v>31.1</v>
      </c>
      <c r="F222" s="84">
        <f>D222*E222</f>
        <v>2083.7000000000003</v>
      </c>
      <c r="G222" s="84"/>
      <c r="H222" s="84"/>
    </row>
    <row r="223" spans="1:8">
      <c r="A223" s="80" t="s">
        <v>127</v>
      </c>
      <c r="B223" s="111" t="s">
        <v>144</v>
      </c>
      <c r="C223" s="82" t="s">
        <v>21</v>
      </c>
      <c r="D223" s="125">
        <v>30</v>
      </c>
      <c r="E223" s="84">
        <v>39.03</v>
      </c>
      <c r="F223" s="84">
        <f>D223*E223</f>
        <v>1170.9000000000001</v>
      </c>
      <c r="G223" s="84"/>
      <c r="H223" s="84"/>
    </row>
    <row r="224" spans="1:8">
      <c r="A224" s="87" t="s">
        <v>77</v>
      </c>
      <c r="B224" s="107"/>
      <c r="C224" s="89"/>
      <c r="D224" s="108"/>
      <c r="E224" s="91"/>
      <c r="F224" s="91"/>
      <c r="G224" s="91">
        <f>SUM(F222:F223)</f>
        <v>3254.6000000000004</v>
      </c>
      <c r="H224" s="84"/>
    </row>
    <row r="225" spans="1:8" ht="84">
      <c r="A225" s="80" t="s">
        <v>287</v>
      </c>
      <c r="B225" s="85" t="s">
        <v>250</v>
      </c>
      <c r="C225" s="82"/>
      <c r="D225" s="102"/>
      <c r="E225" s="84"/>
      <c r="F225" s="84"/>
      <c r="G225" s="84"/>
      <c r="H225" s="84"/>
    </row>
    <row r="226" spans="1:8">
      <c r="A226" s="80" t="s">
        <v>124</v>
      </c>
      <c r="B226" s="111" t="s">
        <v>144</v>
      </c>
      <c r="C226" s="82" t="s">
        <v>21</v>
      </c>
      <c r="D226" s="83">
        <v>80</v>
      </c>
      <c r="E226" s="84">
        <f>E223</f>
        <v>39.03</v>
      </c>
      <c r="F226" s="84">
        <f>D226*E226</f>
        <v>3122.4</v>
      </c>
      <c r="G226" s="84"/>
      <c r="H226" s="84"/>
    </row>
    <row r="227" spans="1:8">
      <c r="A227" s="87" t="s">
        <v>77</v>
      </c>
      <c r="B227" s="110"/>
      <c r="C227" s="89"/>
      <c r="D227" s="108"/>
      <c r="E227" s="91"/>
      <c r="F227" s="91"/>
      <c r="G227" s="91">
        <f>SUM(F226)</f>
        <v>3122.4</v>
      </c>
      <c r="H227" s="84"/>
    </row>
    <row r="228" spans="1:8">
      <c r="A228" s="474" t="s">
        <v>394</v>
      </c>
      <c r="B228" s="474"/>
      <c r="C228" s="474"/>
      <c r="D228" s="474"/>
      <c r="E228" s="474"/>
      <c r="F228" s="474"/>
      <c r="G228" s="474"/>
      <c r="H228" s="91">
        <f>SUM(G219:G227)</f>
        <v>6377</v>
      </c>
    </row>
    <row r="229" spans="1:8">
      <c r="A229" s="126" t="s">
        <v>77</v>
      </c>
      <c r="B229" s="127"/>
      <c r="C229" s="128"/>
      <c r="D229" s="129"/>
      <c r="E229" s="130"/>
      <c r="F229" s="130"/>
      <c r="G229" s="130"/>
      <c r="H229" s="130"/>
    </row>
    <row r="230" spans="1:8">
      <c r="A230" s="80">
        <v>21</v>
      </c>
      <c r="B230" s="81" t="s">
        <v>206</v>
      </c>
      <c r="C230" s="82"/>
      <c r="D230" s="83"/>
      <c r="E230" s="84"/>
      <c r="F230" s="84"/>
      <c r="G230" s="84"/>
      <c r="H230" s="93"/>
    </row>
    <row r="231" spans="1:8" ht="60">
      <c r="A231" s="80" t="s">
        <v>77</v>
      </c>
      <c r="B231" s="85" t="s">
        <v>251</v>
      </c>
      <c r="C231" s="82"/>
      <c r="D231" s="102"/>
      <c r="E231" s="84"/>
      <c r="F231" s="84"/>
      <c r="G231" s="84"/>
      <c r="H231" s="84"/>
    </row>
    <row r="232" spans="1:8">
      <c r="A232" s="80" t="s">
        <v>288</v>
      </c>
      <c r="B232" s="81" t="s">
        <v>207</v>
      </c>
      <c r="C232" s="82"/>
      <c r="D232" s="83"/>
      <c r="E232" s="84"/>
      <c r="F232" s="84"/>
      <c r="G232" s="84"/>
      <c r="H232" s="93"/>
    </row>
    <row r="233" spans="1:8" ht="72">
      <c r="A233" s="80" t="s">
        <v>124</v>
      </c>
      <c r="B233" s="85" t="s">
        <v>252</v>
      </c>
      <c r="C233" s="82" t="s">
        <v>21</v>
      </c>
      <c r="D233" s="83">
        <f>D222+D223</f>
        <v>97</v>
      </c>
      <c r="E233" s="84">
        <v>1.1499999999999999</v>
      </c>
      <c r="F233" s="84">
        <f>D233*E233</f>
        <v>111.55</v>
      </c>
      <c r="G233" s="84"/>
      <c r="H233" s="93"/>
    </row>
    <row r="234" spans="1:8" ht="72">
      <c r="A234" s="80" t="s">
        <v>127</v>
      </c>
      <c r="B234" s="85" t="s">
        <v>253</v>
      </c>
      <c r="C234" s="82" t="s">
        <v>21</v>
      </c>
      <c r="D234" s="83">
        <f>D226</f>
        <v>80</v>
      </c>
      <c r="E234" s="84">
        <v>1.1499999999999999</v>
      </c>
      <c r="F234" s="84">
        <f>D234*E234</f>
        <v>92</v>
      </c>
      <c r="G234" s="84"/>
      <c r="H234" s="93"/>
    </row>
    <row r="235" spans="1:8">
      <c r="A235" s="87" t="s">
        <v>77</v>
      </c>
      <c r="B235" s="99"/>
      <c r="C235" s="89"/>
      <c r="D235" s="90"/>
      <c r="E235" s="91"/>
      <c r="F235" s="91"/>
      <c r="G235" s="91">
        <f>SUM(F233:F234)</f>
        <v>203.55</v>
      </c>
      <c r="H235" s="93"/>
    </row>
    <row r="236" spans="1:8">
      <c r="A236" s="80" t="s">
        <v>289</v>
      </c>
      <c r="B236" s="131" t="s">
        <v>254</v>
      </c>
      <c r="C236" s="82"/>
      <c r="D236" s="102"/>
      <c r="E236" s="84"/>
      <c r="F236" s="84"/>
      <c r="G236" s="84"/>
      <c r="H236" s="84"/>
    </row>
    <row r="237" spans="1:8" ht="96">
      <c r="A237" s="80" t="s">
        <v>124</v>
      </c>
      <c r="B237" s="85" t="s">
        <v>255</v>
      </c>
      <c r="C237" s="82" t="s">
        <v>12</v>
      </c>
      <c r="D237" s="118">
        <v>3</v>
      </c>
      <c r="E237" s="84">
        <v>264.97000000000003</v>
      </c>
      <c r="F237" s="84">
        <f>D237*E237</f>
        <v>794.91000000000008</v>
      </c>
      <c r="G237" s="84"/>
      <c r="H237" s="84"/>
    </row>
    <row r="238" spans="1:8" ht="72">
      <c r="A238" s="80" t="s">
        <v>127</v>
      </c>
      <c r="B238" s="85" t="s">
        <v>256</v>
      </c>
      <c r="C238" s="82" t="s">
        <v>12</v>
      </c>
      <c r="D238" s="118">
        <v>2</v>
      </c>
      <c r="E238" s="84">
        <v>240.5</v>
      </c>
      <c r="F238" s="84">
        <f>D238*E238</f>
        <v>481</v>
      </c>
      <c r="G238" s="84"/>
      <c r="H238" s="84"/>
    </row>
    <row r="239" spans="1:8" ht="48">
      <c r="A239" s="80" t="s">
        <v>214</v>
      </c>
      <c r="B239" s="85" t="s">
        <v>257</v>
      </c>
      <c r="C239" s="82" t="s">
        <v>12</v>
      </c>
      <c r="D239" s="118">
        <v>2</v>
      </c>
      <c r="E239" s="84">
        <v>230</v>
      </c>
      <c r="F239" s="84">
        <f>D239*E239</f>
        <v>460</v>
      </c>
      <c r="G239" s="84"/>
      <c r="H239" s="84"/>
    </row>
    <row r="240" spans="1:8">
      <c r="A240" s="87" t="s">
        <v>77</v>
      </c>
      <c r="B240" s="88"/>
      <c r="C240" s="89"/>
      <c r="D240" s="108"/>
      <c r="E240" s="91"/>
      <c r="F240" s="91"/>
      <c r="G240" s="91">
        <f>SUM(F237:F239)</f>
        <v>1735.91</v>
      </c>
      <c r="H240" s="84"/>
    </row>
    <row r="241" spans="1:8">
      <c r="A241" s="80" t="s">
        <v>290</v>
      </c>
      <c r="B241" s="131" t="s">
        <v>258</v>
      </c>
      <c r="C241" s="82"/>
      <c r="D241" s="102"/>
      <c r="E241" s="84"/>
      <c r="F241" s="84"/>
      <c r="G241" s="84"/>
      <c r="H241" s="84"/>
    </row>
    <row r="242" spans="1:8" ht="72">
      <c r="A242" s="80" t="s">
        <v>77</v>
      </c>
      <c r="B242" s="85" t="s">
        <v>259</v>
      </c>
      <c r="C242" s="82" t="s">
        <v>12</v>
      </c>
      <c r="D242" s="118">
        <v>1</v>
      </c>
      <c r="E242" s="84">
        <v>450.25</v>
      </c>
      <c r="F242" s="84">
        <f>D242*E242</f>
        <v>450.25</v>
      </c>
      <c r="G242" s="84"/>
      <c r="H242" s="84"/>
    </row>
    <row r="243" spans="1:8">
      <c r="A243" s="87" t="s">
        <v>77</v>
      </c>
      <c r="B243" s="88"/>
      <c r="C243" s="89"/>
      <c r="D243" s="108"/>
      <c r="E243" s="91"/>
      <c r="F243" s="91"/>
      <c r="G243" s="91">
        <f>SUM(F241:F242)</f>
        <v>450.25</v>
      </c>
      <c r="H243" s="84"/>
    </row>
    <row r="244" spans="1:8">
      <c r="A244" s="474" t="s">
        <v>395</v>
      </c>
      <c r="B244" s="474"/>
      <c r="C244" s="474"/>
      <c r="D244" s="474"/>
      <c r="E244" s="474"/>
      <c r="F244" s="474"/>
      <c r="G244" s="474"/>
      <c r="H244" s="91">
        <f>SUM(G231:G243)</f>
        <v>2389.71</v>
      </c>
    </row>
    <row r="245" spans="1:8">
      <c r="A245" s="80" t="s">
        <v>77</v>
      </c>
      <c r="B245" s="111"/>
      <c r="C245" s="82"/>
      <c r="D245" s="102"/>
      <c r="E245" s="84"/>
      <c r="F245" s="84"/>
      <c r="G245" s="84"/>
      <c r="H245" s="84"/>
    </row>
    <row r="246" spans="1:8">
      <c r="A246" s="80">
        <v>22</v>
      </c>
      <c r="B246" s="101" t="s">
        <v>228</v>
      </c>
      <c r="C246" s="82"/>
      <c r="D246" s="102"/>
      <c r="E246" s="84"/>
      <c r="F246" s="84"/>
      <c r="G246" s="84"/>
      <c r="H246" s="84"/>
    </row>
    <row r="247" spans="1:8">
      <c r="A247" s="80" t="s">
        <v>291</v>
      </c>
      <c r="B247" s="101" t="s">
        <v>260</v>
      </c>
      <c r="C247" s="82"/>
      <c r="D247" s="83"/>
      <c r="E247" s="84"/>
      <c r="F247" s="84"/>
      <c r="G247" s="84"/>
      <c r="H247" s="84"/>
    </row>
    <row r="248" spans="1:8" ht="48">
      <c r="A248" s="80" t="s">
        <v>124</v>
      </c>
      <c r="B248" s="103" t="s">
        <v>261</v>
      </c>
      <c r="C248" s="82" t="s">
        <v>12</v>
      </c>
      <c r="D248" s="118">
        <v>1</v>
      </c>
      <c r="E248" s="84">
        <v>850</v>
      </c>
      <c r="F248" s="84">
        <f>D248*E248</f>
        <v>850</v>
      </c>
      <c r="G248" s="84"/>
      <c r="H248" s="84"/>
    </row>
    <row r="249" spans="1:8" ht="48">
      <c r="A249" s="80" t="s">
        <v>127</v>
      </c>
      <c r="B249" s="103" t="s">
        <v>262</v>
      </c>
      <c r="C249" s="82" t="s">
        <v>12</v>
      </c>
      <c r="D249" s="118">
        <v>1</v>
      </c>
      <c r="E249" s="84">
        <v>950</v>
      </c>
      <c r="F249" s="84">
        <f>D249*E249</f>
        <v>950</v>
      </c>
      <c r="G249" s="84"/>
      <c r="H249" s="84"/>
    </row>
    <row r="250" spans="1:8" ht="36">
      <c r="A250" s="80" t="s">
        <v>214</v>
      </c>
      <c r="B250" s="103" t="s">
        <v>263</v>
      </c>
      <c r="C250" s="82" t="s">
        <v>12</v>
      </c>
      <c r="D250" s="118">
        <v>1</v>
      </c>
      <c r="E250" s="84">
        <v>500</v>
      </c>
      <c r="F250" s="84">
        <f>D250*E250</f>
        <v>500</v>
      </c>
      <c r="G250" s="84"/>
      <c r="H250" s="84"/>
    </row>
    <row r="251" spans="1:8">
      <c r="A251" s="80" t="s">
        <v>216</v>
      </c>
      <c r="B251" s="103" t="s">
        <v>264</v>
      </c>
      <c r="C251" s="82" t="s">
        <v>12</v>
      </c>
      <c r="D251" s="118">
        <v>1</v>
      </c>
      <c r="E251" s="84">
        <v>500</v>
      </c>
      <c r="F251" s="84">
        <f>D251*E251</f>
        <v>500</v>
      </c>
      <c r="G251" s="84"/>
      <c r="H251" s="84"/>
    </row>
    <row r="252" spans="1:8">
      <c r="A252" s="87" t="s">
        <v>77</v>
      </c>
      <c r="B252" s="91"/>
      <c r="C252" s="91"/>
      <c r="D252" s="90"/>
      <c r="E252" s="91"/>
      <c r="F252" s="91"/>
      <c r="G252" s="91">
        <f>SUM(F248:F251)</f>
        <v>2800</v>
      </c>
      <c r="H252" s="84"/>
    </row>
    <row r="253" spans="1:8">
      <c r="A253" s="80" t="s">
        <v>292</v>
      </c>
      <c r="B253" s="101" t="s">
        <v>229</v>
      </c>
      <c r="C253" s="84"/>
      <c r="D253" s="83"/>
      <c r="E253" s="84"/>
      <c r="F253" s="84"/>
      <c r="G253" s="84"/>
      <c r="H253" s="84"/>
    </row>
    <row r="254" spans="1:8" ht="60">
      <c r="A254" s="80" t="s">
        <v>77</v>
      </c>
      <c r="B254" s="121" t="s">
        <v>230</v>
      </c>
      <c r="C254" s="132" t="s">
        <v>21</v>
      </c>
      <c r="D254" s="83">
        <f>D226+D222+D223</f>
        <v>177</v>
      </c>
      <c r="E254" s="84">
        <v>25.6</v>
      </c>
      <c r="F254" s="84">
        <f t="shared" ref="F254" si="5">D254*E254</f>
        <v>4531.2</v>
      </c>
      <c r="G254" s="84"/>
      <c r="H254" s="84"/>
    </row>
    <row r="255" spans="1:8">
      <c r="A255" s="87" t="s">
        <v>77</v>
      </c>
      <c r="B255" s="91"/>
      <c r="C255" s="91"/>
      <c r="D255" s="90"/>
      <c r="E255" s="91"/>
      <c r="F255" s="91"/>
      <c r="G255" s="91">
        <f>SUM(F253:F254)</f>
        <v>4531.2</v>
      </c>
      <c r="H255" s="84"/>
    </row>
    <row r="256" spans="1:8">
      <c r="A256" s="80" t="s">
        <v>293</v>
      </c>
      <c r="B256" s="101" t="s">
        <v>235</v>
      </c>
      <c r="C256" s="82"/>
      <c r="D256" s="83"/>
      <c r="E256" s="122"/>
      <c r="F256" s="122"/>
      <c r="G256" s="122"/>
      <c r="H256" s="84"/>
    </row>
    <row r="257" spans="1:8" ht="24">
      <c r="A257" s="133" t="s">
        <v>124</v>
      </c>
      <c r="B257" s="134" t="s">
        <v>265</v>
      </c>
      <c r="C257" s="132" t="s">
        <v>12</v>
      </c>
      <c r="D257" s="135">
        <v>1</v>
      </c>
      <c r="E257" s="136">
        <v>500</v>
      </c>
      <c r="F257" s="136">
        <f>D257*E257</f>
        <v>500</v>
      </c>
      <c r="G257" s="136"/>
      <c r="H257" s="84"/>
    </row>
    <row r="258" spans="1:8">
      <c r="A258" s="80" t="s">
        <v>77</v>
      </c>
      <c r="B258" s="84"/>
      <c r="C258" s="84"/>
      <c r="D258" s="83"/>
      <c r="E258" s="84"/>
      <c r="F258" s="84"/>
      <c r="G258" s="84">
        <f>SUM(F257)</f>
        <v>500</v>
      </c>
      <c r="H258" s="84"/>
    </row>
    <row r="259" spans="1:8">
      <c r="A259" s="474" t="s">
        <v>396</v>
      </c>
      <c r="B259" s="474"/>
      <c r="C259" s="474"/>
      <c r="D259" s="474"/>
      <c r="E259" s="474"/>
      <c r="F259" s="474"/>
      <c r="G259" s="474"/>
      <c r="H259" s="91">
        <f>SUM(G245:G258)</f>
        <v>7831.2</v>
      </c>
    </row>
    <row r="260" spans="1:8">
      <c r="A260" s="474" t="s">
        <v>397</v>
      </c>
      <c r="B260" s="474"/>
      <c r="C260" s="474"/>
      <c r="D260" s="474"/>
      <c r="E260" s="474"/>
      <c r="F260" s="474"/>
      <c r="G260" s="474"/>
      <c r="H260" s="91">
        <f>SUM(H220:H259)</f>
        <v>16597.91</v>
      </c>
    </row>
    <row r="261" spans="1:8">
      <c r="A261" s="194"/>
      <c r="B261" s="194"/>
      <c r="C261" s="194"/>
      <c r="D261" s="194"/>
      <c r="E261" s="194"/>
      <c r="F261" s="194"/>
      <c r="G261" s="194"/>
      <c r="H261" s="193"/>
    </row>
    <row r="262" spans="1:8">
      <c r="A262" s="191"/>
      <c r="B262" s="192" t="s">
        <v>399</v>
      </c>
      <c r="C262" s="78"/>
      <c r="D262" s="190"/>
      <c r="E262" s="79"/>
      <c r="F262" s="79"/>
      <c r="G262" s="79"/>
      <c r="H262" s="84"/>
    </row>
    <row r="263" spans="1:8">
      <c r="A263" s="101" t="s">
        <v>266</v>
      </c>
      <c r="B263" s="101" t="s">
        <v>267</v>
      </c>
      <c r="C263" s="82"/>
      <c r="D263" s="102"/>
      <c r="E263" s="84"/>
      <c r="F263" s="84"/>
      <c r="G263" s="84"/>
      <c r="H263" s="84"/>
    </row>
    <row r="264" spans="1:8">
      <c r="A264" s="80" t="s">
        <v>378</v>
      </c>
      <c r="B264" s="101" t="s">
        <v>203</v>
      </c>
      <c r="C264" s="82"/>
      <c r="D264" s="102"/>
      <c r="E264" s="84"/>
      <c r="F264" s="84"/>
      <c r="G264" s="84"/>
      <c r="H264" s="84"/>
    </row>
    <row r="265" spans="1:8" ht="60">
      <c r="A265" s="80" t="s">
        <v>379</v>
      </c>
      <c r="B265" s="85" t="s">
        <v>268</v>
      </c>
      <c r="C265" s="82"/>
      <c r="D265" s="102"/>
      <c r="E265" s="84"/>
      <c r="F265" s="84"/>
      <c r="G265" s="84"/>
      <c r="H265" s="84"/>
    </row>
    <row r="266" spans="1:8">
      <c r="A266" s="80" t="s">
        <v>124</v>
      </c>
      <c r="B266" s="111" t="s">
        <v>269</v>
      </c>
      <c r="C266" s="82" t="s">
        <v>21</v>
      </c>
      <c r="D266" s="102">
        <v>10</v>
      </c>
      <c r="E266" s="84">
        <v>15.09</v>
      </c>
      <c r="F266" s="84">
        <f>D266*E266</f>
        <v>150.9</v>
      </c>
      <c r="G266" s="84"/>
      <c r="H266" s="84"/>
    </row>
    <row r="267" spans="1:8">
      <c r="A267" s="133" t="s">
        <v>127</v>
      </c>
      <c r="B267" s="111" t="s">
        <v>270</v>
      </c>
      <c r="C267" s="82" t="s">
        <v>21</v>
      </c>
      <c r="D267" s="83">
        <v>109</v>
      </c>
      <c r="E267" s="84">
        <v>46.8</v>
      </c>
      <c r="F267" s="84">
        <f>D267*E267</f>
        <v>5101.2</v>
      </c>
      <c r="G267" s="84"/>
      <c r="H267" s="84"/>
    </row>
    <row r="268" spans="1:8">
      <c r="A268" s="87"/>
      <c r="B268" s="88"/>
      <c r="C268" s="89"/>
      <c r="D268" s="108"/>
      <c r="E268" s="91"/>
      <c r="F268" s="91"/>
      <c r="G268" s="91">
        <f>SUM(F265:F267)</f>
        <v>5252.0999999999995</v>
      </c>
      <c r="H268" s="84"/>
    </row>
    <row r="269" spans="1:8" ht="72">
      <c r="A269" s="80" t="s">
        <v>380</v>
      </c>
      <c r="B269" s="85" t="s">
        <v>271</v>
      </c>
      <c r="C269" s="82"/>
      <c r="D269" s="102"/>
      <c r="E269" s="84"/>
      <c r="F269" s="84"/>
      <c r="G269" s="84"/>
      <c r="H269" s="84"/>
    </row>
    <row r="270" spans="1:8">
      <c r="A270" s="80" t="s">
        <v>124</v>
      </c>
      <c r="B270" s="111" t="s">
        <v>270</v>
      </c>
      <c r="C270" s="82" t="s">
        <v>21</v>
      </c>
      <c r="D270" s="83">
        <v>69</v>
      </c>
      <c r="E270" s="84">
        <f>E267</f>
        <v>46.8</v>
      </c>
      <c r="F270" s="84">
        <f>D270*E270</f>
        <v>3229.2</v>
      </c>
      <c r="G270" s="84"/>
      <c r="H270" s="84"/>
    </row>
    <row r="271" spans="1:8">
      <c r="A271" s="87"/>
      <c r="B271" s="107"/>
      <c r="C271" s="89"/>
      <c r="D271" s="108"/>
      <c r="E271" s="91"/>
      <c r="F271" s="91"/>
      <c r="G271" s="91">
        <f>SUM(F269:F270)</f>
        <v>3229.2</v>
      </c>
      <c r="H271" s="84"/>
    </row>
    <row r="272" spans="1:8" ht="72">
      <c r="A272" s="80" t="s">
        <v>381</v>
      </c>
      <c r="B272" s="85" t="s">
        <v>272</v>
      </c>
      <c r="C272" s="82"/>
      <c r="D272" s="102"/>
      <c r="E272" s="84"/>
      <c r="F272" s="84"/>
      <c r="G272" s="84"/>
      <c r="H272" s="84"/>
    </row>
    <row r="273" spans="1:8">
      <c r="A273" s="80" t="s">
        <v>124</v>
      </c>
      <c r="B273" s="111" t="s">
        <v>144</v>
      </c>
      <c r="C273" s="82" t="s">
        <v>21</v>
      </c>
      <c r="D273" s="102">
        <v>81</v>
      </c>
      <c r="E273" s="84">
        <f>E223</f>
        <v>39.03</v>
      </c>
      <c r="F273" s="84">
        <f>D273*E273</f>
        <v>3161.4300000000003</v>
      </c>
      <c r="G273" s="84"/>
      <c r="H273" s="84"/>
    </row>
    <row r="274" spans="1:8">
      <c r="A274" s="87"/>
      <c r="B274" s="107"/>
      <c r="C274" s="89"/>
      <c r="D274" s="108"/>
      <c r="E274" s="91"/>
      <c r="F274" s="91"/>
      <c r="G274" s="91">
        <f>SUM(F271:F273)</f>
        <v>3161.4300000000003</v>
      </c>
      <c r="H274" s="84"/>
    </row>
    <row r="275" spans="1:8" ht="60">
      <c r="A275" s="80" t="s">
        <v>382</v>
      </c>
      <c r="B275" s="85" t="s">
        <v>273</v>
      </c>
      <c r="C275" s="82"/>
      <c r="D275" s="102"/>
      <c r="E275" s="84"/>
      <c r="F275" s="84"/>
      <c r="G275" s="84"/>
      <c r="H275" s="84"/>
    </row>
    <row r="276" spans="1:8">
      <c r="A276" s="80" t="s">
        <v>124</v>
      </c>
      <c r="B276" s="85" t="s">
        <v>274</v>
      </c>
      <c r="C276" s="82" t="s">
        <v>21</v>
      </c>
      <c r="D276" s="102">
        <v>13</v>
      </c>
      <c r="E276" s="84">
        <v>165</v>
      </c>
      <c r="F276" s="84">
        <f>D276*E276</f>
        <v>2145</v>
      </c>
      <c r="G276" s="84"/>
      <c r="H276" s="84"/>
    </row>
    <row r="277" spans="1:8">
      <c r="A277" s="80" t="s">
        <v>127</v>
      </c>
      <c r="B277" s="111" t="s">
        <v>275</v>
      </c>
      <c r="C277" s="82" t="s">
        <v>21</v>
      </c>
      <c r="D277" s="102">
        <v>3</v>
      </c>
      <c r="E277" s="84">
        <v>189</v>
      </c>
      <c r="F277" s="84">
        <f>D277*E277</f>
        <v>567</v>
      </c>
      <c r="G277" s="84"/>
      <c r="H277" s="84"/>
    </row>
    <row r="278" spans="1:8">
      <c r="A278" s="87"/>
      <c r="B278" s="88"/>
      <c r="C278" s="89"/>
      <c r="D278" s="108"/>
      <c r="E278" s="91"/>
      <c r="F278" s="91"/>
      <c r="G278" s="91">
        <f>SUM(F275:F277)</f>
        <v>2712</v>
      </c>
      <c r="H278" s="84"/>
    </row>
    <row r="279" spans="1:8">
      <c r="A279" s="474" t="s">
        <v>400</v>
      </c>
      <c r="B279" s="474"/>
      <c r="C279" s="474"/>
      <c r="D279" s="474"/>
      <c r="E279" s="474"/>
      <c r="F279" s="474"/>
      <c r="G279" s="474"/>
      <c r="H279" s="91">
        <f>SUM(G265:G278)</f>
        <v>14354.73</v>
      </c>
    </row>
    <row r="280" spans="1:8">
      <c r="A280" s="80" t="s">
        <v>77</v>
      </c>
      <c r="B280" s="101"/>
      <c r="C280" s="82"/>
      <c r="D280" s="102"/>
      <c r="E280" s="84"/>
      <c r="F280" s="84"/>
      <c r="G280" s="84"/>
      <c r="H280" s="84"/>
    </row>
    <row r="281" spans="1:8">
      <c r="A281" s="80">
        <v>24</v>
      </c>
      <c r="B281" s="81" t="s">
        <v>206</v>
      </c>
      <c r="C281" s="82"/>
      <c r="D281" s="102"/>
      <c r="E281" s="84"/>
      <c r="F281" s="84"/>
      <c r="G281" s="84"/>
      <c r="H281" s="84"/>
    </row>
    <row r="282" spans="1:8" ht="60">
      <c r="A282" s="80" t="s">
        <v>77</v>
      </c>
      <c r="B282" s="85" t="s">
        <v>251</v>
      </c>
      <c r="C282" s="82"/>
      <c r="D282" s="102"/>
      <c r="E282" s="84"/>
      <c r="F282" s="84"/>
      <c r="G282" s="84"/>
      <c r="H282" s="84"/>
    </row>
    <row r="283" spans="1:8">
      <c r="A283" s="80" t="s">
        <v>294</v>
      </c>
      <c r="B283" s="81" t="s">
        <v>207</v>
      </c>
      <c r="C283" s="82"/>
      <c r="D283" s="83"/>
      <c r="E283" s="84"/>
      <c r="F283" s="84"/>
      <c r="G283" s="84"/>
      <c r="H283" s="93"/>
    </row>
    <row r="284" spans="1:8" ht="72">
      <c r="A284" s="80" t="s">
        <v>124</v>
      </c>
      <c r="B284" s="85" t="s">
        <v>252</v>
      </c>
      <c r="C284" s="82" t="s">
        <v>21</v>
      </c>
      <c r="D284" s="83">
        <f>D266+D267</f>
        <v>119</v>
      </c>
      <c r="E284" s="84">
        <v>1.1499999999999999</v>
      </c>
      <c r="F284" s="84">
        <f>D284*E284</f>
        <v>136.85</v>
      </c>
      <c r="G284" s="84"/>
      <c r="H284" s="93"/>
    </row>
    <row r="285" spans="1:8" ht="72">
      <c r="A285" s="80" t="s">
        <v>127</v>
      </c>
      <c r="B285" s="85" t="s">
        <v>253</v>
      </c>
      <c r="C285" s="82" t="s">
        <v>21</v>
      </c>
      <c r="D285" s="83">
        <f>D273+D270</f>
        <v>150</v>
      </c>
      <c r="E285" s="84">
        <v>1.1499999999999999</v>
      </c>
      <c r="F285" s="84">
        <f>D285*E285</f>
        <v>172.5</v>
      </c>
      <c r="G285" s="84"/>
      <c r="H285" s="93"/>
    </row>
    <row r="286" spans="1:8">
      <c r="A286" s="87" t="s">
        <v>77</v>
      </c>
      <c r="B286" s="99"/>
      <c r="C286" s="89"/>
      <c r="D286" s="90"/>
      <c r="E286" s="91"/>
      <c r="F286" s="91"/>
      <c r="G286" s="91">
        <f>SUM(F284:F285)</f>
        <v>309.35000000000002</v>
      </c>
      <c r="H286" s="93"/>
    </row>
    <row r="287" spans="1:8">
      <c r="A287" s="80" t="s">
        <v>295</v>
      </c>
      <c r="B287" s="81" t="s">
        <v>276</v>
      </c>
      <c r="C287" s="82"/>
      <c r="D287" s="102"/>
      <c r="E287" s="84"/>
      <c r="F287" s="84"/>
      <c r="G287" s="84"/>
      <c r="H287" s="84"/>
    </row>
    <row r="288" spans="1:8" ht="60">
      <c r="A288" s="80" t="s">
        <v>77</v>
      </c>
      <c r="B288" s="85" t="s">
        <v>277</v>
      </c>
      <c r="C288" s="82" t="s">
        <v>21</v>
      </c>
      <c r="D288" s="102">
        <v>4</v>
      </c>
      <c r="E288" s="84">
        <v>145.30000000000001</v>
      </c>
      <c r="F288" s="84">
        <f>D288*E288</f>
        <v>581.20000000000005</v>
      </c>
      <c r="G288" s="84"/>
      <c r="H288" s="84"/>
    </row>
    <row r="289" spans="1:8">
      <c r="A289" s="87" t="s">
        <v>77</v>
      </c>
      <c r="B289" s="110"/>
      <c r="C289" s="89"/>
      <c r="D289" s="108"/>
      <c r="E289" s="91"/>
      <c r="F289" s="91"/>
      <c r="G289" s="91">
        <f>SUM(F288)</f>
        <v>581.20000000000005</v>
      </c>
      <c r="H289" s="84"/>
    </row>
    <row r="290" spans="1:8">
      <c r="A290" s="80" t="s">
        <v>296</v>
      </c>
      <c r="B290" s="81" t="s">
        <v>278</v>
      </c>
      <c r="C290" s="82"/>
      <c r="D290" s="102"/>
      <c r="E290" s="84"/>
      <c r="F290" s="84"/>
      <c r="G290" s="84"/>
      <c r="H290" s="84"/>
    </row>
    <row r="291" spans="1:8" ht="48">
      <c r="A291" s="80" t="s">
        <v>124</v>
      </c>
      <c r="B291" s="85" t="s">
        <v>279</v>
      </c>
      <c r="C291" s="82" t="s">
        <v>12</v>
      </c>
      <c r="D291" s="102">
        <v>10</v>
      </c>
      <c r="E291" s="84">
        <v>650</v>
      </c>
      <c r="F291" s="84">
        <f>D291*E291</f>
        <v>6500</v>
      </c>
      <c r="G291" s="84"/>
      <c r="H291" s="84"/>
    </row>
    <row r="292" spans="1:8" ht="60">
      <c r="A292" s="80" t="s">
        <v>127</v>
      </c>
      <c r="B292" s="85" t="s">
        <v>280</v>
      </c>
      <c r="C292" s="82" t="s">
        <v>12</v>
      </c>
      <c r="D292" s="102">
        <v>1</v>
      </c>
      <c r="E292" s="84">
        <v>610.5</v>
      </c>
      <c r="F292" s="84">
        <f>D292*E292</f>
        <v>610.5</v>
      </c>
      <c r="G292" s="84"/>
      <c r="H292" s="84"/>
    </row>
    <row r="293" spans="1:8">
      <c r="A293" s="87" t="s">
        <v>77</v>
      </c>
      <c r="B293" s="88"/>
      <c r="C293" s="89"/>
      <c r="D293" s="90"/>
      <c r="E293" s="91"/>
      <c r="F293" s="91"/>
      <c r="G293" s="91">
        <f>SUM(F291:F292)</f>
        <v>7110.5</v>
      </c>
      <c r="H293" s="84"/>
    </row>
    <row r="294" spans="1:8">
      <c r="A294" s="80" t="s">
        <v>297</v>
      </c>
      <c r="B294" s="81" t="s">
        <v>254</v>
      </c>
      <c r="C294" s="82"/>
      <c r="D294" s="102"/>
      <c r="E294" s="84"/>
      <c r="F294" s="84"/>
      <c r="G294" s="84"/>
      <c r="H294" s="84"/>
    </row>
    <row r="295" spans="1:8" ht="96">
      <c r="A295" s="80" t="s">
        <v>124</v>
      </c>
      <c r="B295" s="85" t="s">
        <v>281</v>
      </c>
      <c r="C295" s="82" t="s">
        <v>12</v>
      </c>
      <c r="D295" s="118">
        <v>7</v>
      </c>
      <c r="E295" s="84">
        <f>E237</f>
        <v>264.97000000000003</v>
      </c>
      <c r="F295" s="84">
        <f>D295*E295</f>
        <v>1854.7900000000002</v>
      </c>
      <c r="G295" s="84"/>
      <c r="H295" s="84"/>
    </row>
    <row r="296" spans="1:8" ht="72">
      <c r="A296" s="80" t="s">
        <v>127</v>
      </c>
      <c r="B296" s="85" t="s">
        <v>256</v>
      </c>
      <c r="C296" s="82" t="s">
        <v>12</v>
      </c>
      <c r="D296" s="118">
        <v>2</v>
      </c>
      <c r="E296" s="84">
        <f>E238</f>
        <v>240.5</v>
      </c>
      <c r="F296" s="84">
        <f>D296*E296</f>
        <v>481</v>
      </c>
      <c r="G296" s="84"/>
      <c r="H296" s="84"/>
    </row>
    <row r="297" spans="1:8" ht="48">
      <c r="A297" s="80" t="s">
        <v>214</v>
      </c>
      <c r="B297" s="85" t="s">
        <v>257</v>
      </c>
      <c r="C297" s="82" t="s">
        <v>12</v>
      </c>
      <c r="D297" s="118">
        <v>3</v>
      </c>
      <c r="E297" s="84">
        <v>230</v>
      </c>
      <c r="F297" s="84">
        <f>D297*E297</f>
        <v>690</v>
      </c>
      <c r="G297" s="84"/>
      <c r="H297" s="84"/>
    </row>
    <row r="298" spans="1:8">
      <c r="A298" s="87"/>
      <c r="B298" s="88"/>
      <c r="C298" s="89"/>
      <c r="D298" s="108"/>
      <c r="E298" s="91"/>
      <c r="F298" s="91"/>
      <c r="G298" s="91">
        <f>SUM(F295:F297)</f>
        <v>3025.79</v>
      </c>
      <c r="H298" s="84"/>
    </row>
    <row r="299" spans="1:8">
      <c r="A299" s="474" t="s">
        <v>401</v>
      </c>
      <c r="B299" s="474"/>
      <c r="C299" s="474"/>
      <c r="D299" s="474"/>
      <c r="E299" s="474"/>
      <c r="F299" s="474"/>
      <c r="G299" s="474"/>
      <c r="H299" s="91">
        <f>SUM(G281:G298)</f>
        <v>11026.84</v>
      </c>
    </row>
    <row r="300" spans="1:8">
      <c r="A300" s="80" t="s">
        <v>77</v>
      </c>
      <c r="B300" s="101"/>
      <c r="C300" s="82"/>
      <c r="D300" s="102"/>
      <c r="E300" s="84"/>
      <c r="F300" s="84"/>
      <c r="G300" s="84"/>
      <c r="H300" s="84"/>
    </row>
    <row r="301" spans="1:8">
      <c r="A301" s="80">
        <v>25</v>
      </c>
      <c r="B301" s="101" t="s">
        <v>228</v>
      </c>
      <c r="C301" s="82"/>
      <c r="D301" s="102"/>
      <c r="E301" s="84"/>
      <c r="F301" s="84"/>
      <c r="G301" s="84"/>
      <c r="H301" s="84"/>
    </row>
    <row r="302" spans="1:8">
      <c r="A302" s="80" t="s">
        <v>298</v>
      </c>
      <c r="B302" s="101" t="s">
        <v>260</v>
      </c>
      <c r="C302" s="82"/>
      <c r="D302" s="83"/>
      <c r="E302" s="84"/>
      <c r="F302" s="84"/>
      <c r="G302" s="84"/>
      <c r="H302" s="84"/>
    </row>
    <row r="303" spans="1:8" ht="48">
      <c r="A303" s="80" t="s">
        <v>124</v>
      </c>
      <c r="B303" s="103" t="s">
        <v>282</v>
      </c>
      <c r="C303" s="82" t="s">
        <v>12</v>
      </c>
      <c r="D303" s="118">
        <v>1</v>
      </c>
      <c r="E303" s="84">
        <f>E248</f>
        <v>850</v>
      </c>
      <c r="F303" s="84">
        <f>D303*E303</f>
        <v>850</v>
      </c>
      <c r="G303" s="84"/>
      <c r="H303" s="84"/>
    </row>
    <row r="304" spans="1:8" ht="48">
      <c r="A304" s="80" t="s">
        <v>127</v>
      </c>
      <c r="B304" s="103" t="s">
        <v>283</v>
      </c>
      <c r="C304" s="82" t="s">
        <v>12</v>
      </c>
      <c r="D304" s="118">
        <v>1</v>
      </c>
      <c r="E304" s="84">
        <f>E249</f>
        <v>950</v>
      </c>
      <c r="F304" s="84">
        <f>D304*E304</f>
        <v>950</v>
      </c>
      <c r="G304" s="84"/>
      <c r="H304" s="84"/>
    </row>
    <row r="305" spans="1:8" ht="36">
      <c r="A305" s="80" t="s">
        <v>214</v>
      </c>
      <c r="B305" s="103" t="s">
        <v>263</v>
      </c>
      <c r="C305" s="82" t="s">
        <v>12</v>
      </c>
      <c r="D305" s="118">
        <v>1</v>
      </c>
      <c r="E305" s="84">
        <f>E250</f>
        <v>500</v>
      </c>
      <c r="F305" s="84">
        <f>D305*E305</f>
        <v>500</v>
      </c>
      <c r="G305" s="84"/>
      <c r="H305" s="84"/>
    </row>
    <row r="306" spans="1:8">
      <c r="A306" s="80" t="s">
        <v>216</v>
      </c>
      <c r="B306" s="103" t="s">
        <v>264</v>
      </c>
      <c r="C306" s="82" t="s">
        <v>12</v>
      </c>
      <c r="D306" s="118">
        <v>1</v>
      </c>
      <c r="E306" s="84">
        <f>E251</f>
        <v>500</v>
      </c>
      <c r="F306" s="84">
        <f>D306*E306</f>
        <v>500</v>
      </c>
      <c r="G306" s="84"/>
      <c r="H306" s="84"/>
    </row>
    <row r="307" spans="1:8">
      <c r="A307" s="87" t="s">
        <v>77</v>
      </c>
      <c r="B307" s="91"/>
      <c r="C307" s="91"/>
      <c r="D307" s="90"/>
      <c r="E307" s="91"/>
      <c r="F307" s="91"/>
      <c r="G307" s="91">
        <f>SUM(F303:F306)</f>
        <v>2800</v>
      </c>
      <c r="H307" s="84"/>
    </row>
    <row r="308" spans="1:8">
      <c r="A308" s="80" t="s">
        <v>299</v>
      </c>
      <c r="B308" s="101" t="s">
        <v>229</v>
      </c>
      <c r="C308" s="84"/>
      <c r="D308" s="83"/>
      <c r="E308" s="84"/>
      <c r="F308" s="84"/>
      <c r="G308" s="84"/>
      <c r="H308" s="84"/>
    </row>
    <row r="309" spans="1:8" ht="60">
      <c r="A309" s="80" t="s">
        <v>77</v>
      </c>
      <c r="B309" s="121" t="s">
        <v>230</v>
      </c>
      <c r="C309" s="132" t="s">
        <v>21</v>
      </c>
      <c r="D309" s="83">
        <f>D267+D270</f>
        <v>178</v>
      </c>
      <c r="E309" s="84">
        <f>E254</f>
        <v>25.6</v>
      </c>
      <c r="F309" s="84">
        <f t="shared" ref="F309" si="6">D309*E309</f>
        <v>4556.8</v>
      </c>
      <c r="G309" s="84"/>
      <c r="H309" s="84"/>
    </row>
    <row r="310" spans="1:8">
      <c r="A310" s="87" t="s">
        <v>77</v>
      </c>
      <c r="B310" s="91"/>
      <c r="C310" s="91"/>
      <c r="D310" s="90"/>
      <c r="E310" s="91"/>
      <c r="F310" s="91"/>
      <c r="G310" s="91">
        <f>SUM(F308:F309)</f>
        <v>4556.8</v>
      </c>
      <c r="H310" s="84"/>
    </row>
    <row r="311" spans="1:8">
      <c r="A311" s="80" t="s">
        <v>300</v>
      </c>
      <c r="B311" s="101" t="s">
        <v>284</v>
      </c>
      <c r="C311" s="84"/>
      <c r="D311" s="83"/>
      <c r="E311" s="84"/>
      <c r="F311" s="84"/>
      <c r="G311" s="84"/>
      <c r="H311" s="84"/>
    </row>
    <row r="312" spans="1:8" ht="48">
      <c r="A312" s="80" t="s">
        <v>77</v>
      </c>
      <c r="B312" s="121" t="s">
        <v>285</v>
      </c>
      <c r="C312" s="82" t="s">
        <v>21</v>
      </c>
      <c r="D312" s="83">
        <v>7</v>
      </c>
      <c r="E312" s="84">
        <v>43.8</v>
      </c>
      <c r="F312" s="84">
        <f t="shared" ref="F312" si="7">D312*E312</f>
        <v>306.59999999999997</v>
      </c>
      <c r="G312" s="84"/>
      <c r="H312" s="84"/>
    </row>
    <row r="313" spans="1:8">
      <c r="A313" s="87" t="s">
        <v>77</v>
      </c>
      <c r="B313" s="91"/>
      <c r="C313" s="91"/>
      <c r="D313" s="90"/>
      <c r="E313" s="91"/>
      <c r="F313" s="91"/>
      <c r="G313" s="91">
        <f>SUM(F311:F312)</f>
        <v>306.59999999999997</v>
      </c>
      <c r="H313" s="84"/>
    </row>
    <row r="314" spans="1:8">
      <c r="A314" s="80" t="s">
        <v>301</v>
      </c>
      <c r="B314" s="101" t="s">
        <v>235</v>
      </c>
      <c r="C314" s="82"/>
      <c r="D314" s="83"/>
      <c r="E314" s="122"/>
      <c r="F314" s="122"/>
      <c r="G314" s="122"/>
      <c r="H314" s="84"/>
    </row>
    <row r="315" spans="1:8" ht="24">
      <c r="A315" s="133" t="s">
        <v>124</v>
      </c>
      <c r="B315" s="134" t="s">
        <v>236</v>
      </c>
      <c r="C315" s="132" t="s">
        <v>12</v>
      </c>
      <c r="D315" s="135">
        <v>1</v>
      </c>
      <c r="E315" s="136">
        <v>500</v>
      </c>
      <c r="F315" s="136">
        <f>D315*E315</f>
        <v>500</v>
      </c>
      <c r="G315" s="136"/>
      <c r="H315" s="84"/>
    </row>
    <row r="316" spans="1:8">
      <c r="A316" s="80" t="s">
        <v>77</v>
      </c>
      <c r="B316" s="84"/>
      <c r="C316" s="84"/>
      <c r="D316" s="83"/>
      <c r="E316" s="84"/>
      <c r="F316" s="84"/>
      <c r="G316" s="84">
        <f>SUM(F315)</f>
        <v>500</v>
      </c>
      <c r="H316" s="84"/>
    </row>
    <row r="317" spans="1:8">
      <c r="A317" s="474" t="s">
        <v>402</v>
      </c>
      <c r="B317" s="474"/>
      <c r="C317" s="474"/>
      <c r="D317" s="474"/>
      <c r="E317" s="474"/>
      <c r="F317" s="474"/>
      <c r="G317" s="474"/>
      <c r="H317" s="91">
        <f>SUM(G301:G316)</f>
        <v>8163.4000000000005</v>
      </c>
    </row>
    <row r="318" spans="1:8">
      <c r="A318" s="474" t="s">
        <v>403</v>
      </c>
      <c r="B318" s="474"/>
      <c r="C318" s="474"/>
      <c r="D318" s="474"/>
      <c r="E318" s="474"/>
      <c r="F318" s="474"/>
      <c r="G318" s="474"/>
      <c r="H318" s="91">
        <f>SUM(H264:H317)</f>
        <v>33544.97</v>
      </c>
    </row>
    <row r="319" spans="1:8">
      <c r="B319" s="2"/>
    </row>
    <row r="320" spans="1:8">
      <c r="A320" s="463"/>
      <c r="B320" s="463"/>
      <c r="C320" s="137"/>
      <c r="D320" s="137"/>
      <c r="E320" s="137"/>
      <c r="F320" s="137"/>
      <c r="G320" s="137"/>
      <c r="H320" s="137"/>
    </row>
    <row r="321" spans="1:8">
      <c r="A321" s="464" t="s">
        <v>302</v>
      </c>
      <c r="B321" s="464"/>
      <c r="C321" s="464"/>
      <c r="D321" s="464"/>
      <c r="E321" s="464"/>
      <c r="F321" s="464"/>
      <c r="G321" s="464"/>
      <c r="H321" s="464"/>
    </row>
    <row r="322" spans="1:8">
      <c r="A322" s="465"/>
      <c r="B322" s="465"/>
      <c r="C322" s="465"/>
      <c r="D322" s="465"/>
      <c r="E322" s="465"/>
      <c r="F322" s="465"/>
      <c r="G322" s="465"/>
      <c r="H322" s="465"/>
    </row>
    <row r="323" spans="1:8">
      <c r="A323" s="466" t="s">
        <v>100</v>
      </c>
      <c r="B323" s="467" t="s">
        <v>101</v>
      </c>
      <c r="C323" s="468" t="s">
        <v>102</v>
      </c>
      <c r="D323" s="470" t="s">
        <v>9</v>
      </c>
      <c r="E323" s="472" t="s">
        <v>103</v>
      </c>
      <c r="F323" s="473"/>
      <c r="G323" s="473"/>
      <c r="H323" s="473"/>
    </row>
    <row r="324" spans="1:8">
      <c r="A324" s="466"/>
      <c r="B324" s="467"/>
      <c r="C324" s="469"/>
      <c r="D324" s="471"/>
      <c r="E324" s="138" t="s">
        <v>104</v>
      </c>
      <c r="F324" s="138" t="s">
        <v>105</v>
      </c>
      <c r="G324" s="138" t="s">
        <v>106</v>
      </c>
      <c r="H324" s="139" t="s">
        <v>107</v>
      </c>
    </row>
    <row r="325" spans="1:8">
      <c r="A325" s="186"/>
      <c r="B325" s="186"/>
      <c r="C325" s="195"/>
      <c r="D325" s="196"/>
      <c r="E325" s="197"/>
      <c r="F325" s="197"/>
      <c r="G325" s="197"/>
      <c r="H325" s="197"/>
    </row>
    <row r="326" spans="1:8" ht="60">
      <c r="A326" s="85" t="s">
        <v>77</v>
      </c>
      <c r="B326" s="85" t="s">
        <v>303</v>
      </c>
      <c r="C326" s="140"/>
      <c r="D326" s="140"/>
      <c r="E326" s="140"/>
      <c r="F326" s="140"/>
      <c r="G326" s="140"/>
      <c r="H326" s="140"/>
    </row>
    <row r="327" spans="1:8">
      <c r="A327" s="85" t="s">
        <v>77</v>
      </c>
      <c r="B327" s="85"/>
      <c r="C327" s="140"/>
      <c r="D327" s="140"/>
      <c r="E327" s="140"/>
      <c r="F327" s="140"/>
      <c r="G327" s="140"/>
      <c r="H327" s="140"/>
    </row>
    <row r="328" spans="1:8">
      <c r="A328" s="141">
        <v>26</v>
      </c>
      <c r="B328" s="142" t="s">
        <v>304</v>
      </c>
      <c r="C328" s="143"/>
      <c r="D328" s="144"/>
      <c r="E328" s="140"/>
      <c r="F328" s="140"/>
      <c r="G328" s="140"/>
      <c r="H328" s="140"/>
    </row>
    <row r="329" spans="1:8" ht="60">
      <c r="A329" s="141" t="s">
        <v>348</v>
      </c>
      <c r="B329" s="85" t="s">
        <v>305</v>
      </c>
      <c r="C329" s="145"/>
      <c r="D329" s="146"/>
      <c r="E329" s="140"/>
      <c r="F329" s="140"/>
      <c r="G329" s="140"/>
      <c r="H329" s="140"/>
    </row>
    <row r="330" spans="1:8">
      <c r="A330" s="141" t="s">
        <v>124</v>
      </c>
      <c r="B330" s="85" t="s">
        <v>306</v>
      </c>
      <c r="C330" s="82" t="s">
        <v>307</v>
      </c>
      <c r="D330" s="83">
        <v>250</v>
      </c>
      <c r="E330" s="84">
        <v>21</v>
      </c>
      <c r="F330" s="84">
        <f>E330*D330</f>
        <v>5250</v>
      </c>
      <c r="G330" s="140"/>
      <c r="H330" s="140"/>
    </row>
    <row r="331" spans="1:8">
      <c r="A331" s="141" t="s">
        <v>127</v>
      </c>
      <c r="B331" s="85" t="s">
        <v>308</v>
      </c>
      <c r="C331" s="82" t="s">
        <v>307</v>
      </c>
      <c r="D331" s="83">
        <v>80</v>
      </c>
      <c r="E331" s="84">
        <v>13</v>
      </c>
      <c r="F331" s="84">
        <f>E331*D331</f>
        <v>1040</v>
      </c>
      <c r="G331" s="140"/>
      <c r="H331" s="140"/>
    </row>
    <row r="332" spans="1:8">
      <c r="A332" s="147" t="s">
        <v>77</v>
      </c>
      <c r="B332" s="110"/>
      <c r="C332" s="148"/>
      <c r="D332" s="90"/>
      <c r="E332" s="91"/>
      <c r="F332" s="149"/>
      <c r="G332" s="91">
        <f>SUM(F330:F331)</f>
        <v>6290</v>
      </c>
      <c r="H332" s="84"/>
    </row>
    <row r="333" spans="1:8">
      <c r="A333" s="462" t="s">
        <v>404</v>
      </c>
      <c r="B333" s="462"/>
      <c r="C333" s="462"/>
      <c r="D333" s="462"/>
      <c r="E333" s="462"/>
      <c r="F333" s="462"/>
      <c r="G333" s="462"/>
      <c r="H333" s="112">
        <f>SUM(G329:G332)</f>
        <v>6290</v>
      </c>
    </row>
    <row r="334" spans="1:8">
      <c r="A334" s="85" t="s">
        <v>77</v>
      </c>
      <c r="B334" s="85"/>
      <c r="C334" s="140"/>
      <c r="D334" s="140"/>
      <c r="E334" s="140"/>
      <c r="F334" s="140"/>
      <c r="G334" s="140"/>
      <c r="H334" s="140"/>
    </row>
    <row r="335" spans="1:8">
      <c r="A335" s="141">
        <v>27</v>
      </c>
      <c r="B335" s="142" t="s">
        <v>309</v>
      </c>
      <c r="C335" s="150"/>
      <c r="D335" s="146"/>
      <c r="E335" s="151"/>
      <c r="F335" s="151"/>
      <c r="G335" s="151"/>
      <c r="H335" s="151"/>
    </row>
    <row r="336" spans="1:8" ht="204">
      <c r="A336" s="141" t="s">
        <v>349</v>
      </c>
      <c r="B336" s="85" t="s">
        <v>310</v>
      </c>
      <c r="C336" s="152" t="s">
        <v>12</v>
      </c>
      <c r="D336" s="83">
        <v>9</v>
      </c>
      <c r="E336" s="84">
        <v>590</v>
      </c>
      <c r="F336" s="153">
        <f>D336*E336</f>
        <v>5310</v>
      </c>
      <c r="G336" s="84"/>
      <c r="H336" s="151"/>
    </row>
    <row r="337" spans="1:8">
      <c r="A337" s="154" t="s">
        <v>77</v>
      </c>
      <c r="B337" s="155"/>
      <c r="C337" s="156"/>
      <c r="D337" s="157"/>
      <c r="E337" s="158"/>
      <c r="F337" s="159"/>
      <c r="G337" s="91">
        <f>SUM(F336)</f>
        <v>5310</v>
      </c>
      <c r="H337" s="151"/>
    </row>
    <row r="338" spans="1:8">
      <c r="A338" s="462" t="s">
        <v>405</v>
      </c>
      <c r="B338" s="462"/>
      <c r="C338" s="462"/>
      <c r="D338" s="462"/>
      <c r="E338" s="462"/>
      <c r="F338" s="462"/>
      <c r="G338" s="462"/>
      <c r="H338" s="112">
        <f>SUM(G335:G337)</f>
        <v>5310</v>
      </c>
    </row>
    <row r="339" spans="1:8">
      <c r="A339" s="160" t="s">
        <v>77</v>
      </c>
      <c r="B339" s="160"/>
      <c r="C339" s="160"/>
      <c r="D339" s="160"/>
      <c r="E339" s="160"/>
      <c r="F339" s="160"/>
      <c r="G339" s="160"/>
      <c r="H339" s="161"/>
    </row>
    <row r="340" spans="1:8">
      <c r="A340" s="141">
        <v>28</v>
      </c>
      <c r="B340" s="142" t="s">
        <v>203</v>
      </c>
      <c r="C340" s="152"/>
      <c r="D340" s="83"/>
      <c r="E340" s="84"/>
      <c r="F340" s="153"/>
      <c r="G340" s="84"/>
      <c r="H340" s="84"/>
    </row>
    <row r="341" spans="1:8" ht="60">
      <c r="A341" s="141" t="s">
        <v>350</v>
      </c>
      <c r="B341" s="85" t="s">
        <v>311</v>
      </c>
      <c r="C341" s="152"/>
      <c r="D341" s="83"/>
      <c r="E341" s="84"/>
      <c r="F341" s="153"/>
      <c r="G341" s="84"/>
      <c r="H341" s="84"/>
    </row>
    <row r="342" spans="1:8">
      <c r="A342" s="141" t="s">
        <v>124</v>
      </c>
      <c r="B342" s="121" t="s">
        <v>312</v>
      </c>
      <c r="C342" s="152" t="s">
        <v>307</v>
      </c>
      <c r="D342" s="83">
        <v>240</v>
      </c>
      <c r="E342" s="84">
        <v>4.5</v>
      </c>
      <c r="F342" s="153">
        <f>D342*E342</f>
        <v>1080</v>
      </c>
      <c r="G342" s="84"/>
      <c r="H342" s="84"/>
    </row>
    <row r="343" spans="1:8">
      <c r="A343" s="141" t="s">
        <v>127</v>
      </c>
      <c r="B343" s="121" t="s">
        <v>313</v>
      </c>
      <c r="C343" s="152" t="s">
        <v>21</v>
      </c>
      <c r="D343" s="83">
        <v>330</v>
      </c>
      <c r="E343" s="84">
        <v>3.5</v>
      </c>
      <c r="F343" s="153">
        <f>D343*E343</f>
        <v>1155</v>
      </c>
      <c r="G343" s="84"/>
      <c r="H343" s="84"/>
    </row>
    <row r="344" spans="1:8">
      <c r="A344" s="141" t="s">
        <v>214</v>
      </c>
      <c r="B344" s="121" t="s">
        <v>314</v>
      </c>
      <c r="C344" s="152" t="s">
        <v>21</v>
      </c>
      <c r="D344" s="83">
        <v>440</v>
      </c>
      <c r="E344" s="84">
        <v>2.7</v>
      </c>
      <c r="F344" s="153">
        <f>D344*E344</f>
        <v>1188</v>
      </c>
      <c r="G344" s="84"/>
      <c r="H344" s="84"/>
    </row>
    <row r="345" spans="1:8">
      <c r="A345" s="141" t="s">
        <v>216</v>
      </c>
      <c r="B345" s="121" t="s">
        <v>315</v>
      </c>
      <c r="C345" s="152" t="s">
        <v>21</v>
      </c>
      <c r="D345" s="83">
        <v>340</v>
      </c>
      <c r="E345" s="84">
        <v>2.2000000000000002</v>
      </c>
      <c r="F345" s="153">
        <f>D345*E345</f>
        <v>748.00000000000011</v>
      </c>
      <c r="G345" s="84"/>
      <c r="H345" s="84"/>
    </row>
    <row r="346" spans="1:8">
      <c r="A346" s="141" t="s">
        <v>225</v>
      </c>
      <c r="B346" s="121" t="s">
        <v>316</v>
      </c>
      <c r="C346" s="152" t="s">
        <v>21</v>
      </c>
      <c r="D346" s="83">
        <v>270</v>
      </c>
      <c r="E346" s="84">
        <v>1.1000000000000001</v>
      </c>
      <c r="F346" s="153">
        <f>D346*E346</f>
        <v>297</v>
      </c>
      <c r="G346" s="84"/>
      <c r="H346" s="84"/>
    </row>
    <row r="347" spans="1:8">
      <c r="A347" s="162" t="s">
        <v>77</v>
      </c>
      <c r="B347" s="110"/>
      <c r="C347" s="148"/>
      <c r="D347" s="90"/>
      <c r="E347" s="91"/>
      <c r="F347" s="91"/>
      <c r="G347" s="91">
        <f>SUM(F342:F346)</f>
        <v>4468</v>
      </c>
      <c r="H347" s="84"/>
    </row>
    <row r="348" spans="1:8">
      <c r="A348" s="141" t="s">
        <v>77</v>
      </c>
      <c r="B348" s="121"/>
      <c r="C348" s="152"/>
      <c r="D348" s="83"/>
      <c r="E348" s="84"/>
      <c r="F348" s="153"/>
      <c r="G348" s="84"/>
      <c r="H348" s="84"/>
    </row>
    <row r="349" spans="1:8" ht="24">
      <c r="A349" s="141" t="s">
        <v>351</v>
      </c>
      <c r="B349" s="121" t="s">
        <v>317</v>
      </c>
      <c r="C349" s="152"/>
      <c r="D349" s="83"/>
      <c r="E349" s="84"/>
      <c r="F349" s="153"/>
      <c r="G349" s="84"/>
      <c r="H349" s="84"/>
    </row>
    <row r="350" spans="1:8">
      <c r="A350" s="141" t="s">
        <v>124</v>
      </c>
      <c r="B350" s="121" t="s">
        <v>318</v>
      </c>
      <c r="C350" s="152" t="s">
        <v>307</v>
      </c>
      <c r="D350" s="83">
        <v>25</v>
      </c>
      <c r="E350" s="84">
        <v>7.5</v>
      </c>
      <c r="F350" s="153">
        <f>D350*E350</f>
        <v>187.5</v>
      </c>
      <c r="G350" s="84"/>
      <c r="H350" s="84"/>
    </row>
    <row r="351" spans="1:8">
      <c r="A351" s="162" t="s">
        <v>77</v>
      </c>
      <c r="B351" s="110"/>
      <c r="C351" s="148"/>
      <c r="D351" s="90"/>
      <c r="E351" s="91"/>
      <c r="F351" s="91"/>
      <c r="G351" s="91">
        <f>SUM(F349:F350)</f>
        <v>187.5</v>
      </c>
      <c r="H351" s="84"/>
    </row>
    <row r="352" spans="1:8" ht="24">
      <c r="A352" s="141" t="s">
        <v>352</v>
      </c>
      <c r="B352" s="121" t="s">
        <v>319</v>
      </c>
      <c r="C352" s="152"/>
      <c r="D352" s="83"/>
      <c r="E352" s="84"/>
      <c r="F352" s="153"/>
      <c r="G352" s="84"/>
      <c r="H352" s="84"/>
    </row>
    <row r="353" spans="1:8">
      <c r="A353" s="141" t="s">
        <v>124</v>
      </c>
      <c r="B353" s="121" t="s">
        <v>320</v>
      </c>
      <c r="C353" s="152" t="s">
        <v>307</v>
      </c>
      <c r="D353" s="83">
        <v>15</v>
      </c>
      <c r="E353" s="84">
        <v>25</v>
      </c>
      <c r="F353" s="153">
        <f>D353*E353</f>
        <v>375</v>
      </c>
      <c r="G353" s="84"/>
      <c r="H353" s="84"/>
    </row>
    <row r="354" spans="1:8">
      <c r="A354" s="162" t="s">
        <v>77</v>
      </c>
      <c r="B354" s="110"/>
      <c r="C354" s="148"/>
      <c r="D354" s="90"/>
      <c r="E354" s="91"/>
      <c r="F354" s="91"/>
      <c r="G354" s="91">
        <f>SUM(F352:F353)</f>
        <v>375</v>
      </c>
      <c r="H354" s="84"/>
    </row>
    <row r="355" spans="1:8">
      <c r="A355" s="462" t="s">
        <v>406</v>
      </c>
      <c r="B355" s="462"/>
      <c r="C355" s="462"/>
      <c r="D355" s="462"/>
      <c r="E355" s="462"/>
      <c r="F355" s="462"/>
      <c r="G355" s="462"/>
      <c r="H355" s="112">
        <f>SUM(G347:G354)</f>
        <v>5030.5</v>
      </c>
    </row>
    <row r="356" spans="1:8">
      <c r="A356" s="163" t="s">
        <v>77</v>
      </c>
      <c r="B356" s="140"/>
      <c r="C356" s="150"/>
      <c r="D356" s="146"/>
      <c r="E356" s="151"/>
      <c r="F356" s="151"/>
      <c r="G356" s="151"/>
      <c r="H356" s="151"/>
    </row>
    <row r="357" spans="1:8">
      <c r="A357" s="80">
        <v>29</v>
      </c>
      <c r="B357" s="81" t="s">
        <v>321</v>
      </c>
      <c r="C357" s="82"/>
      <c r="D357" s="83"/>
      <c r="E357" s="84"/>
      <c r="F357" s="84"/>
      <c r="G357" s="151"/>
      <c r="H357" s="164"/>
    </row>
    <row r="358" spans="1:8" ht="60">
      <c r="A358" s="141" t="s">
        <v>353</v>
      </c>
      <c r="B358" s="85" t="s">
        <v>322</v>
      </c>
      <c r="C358" s="152"/>
      <c r="D358" s="83"/>
      <c r="E358" s="84"/>
      <c r="F358" s="84">
        <f>D358*E358</f>
        <v>0</v>
      </c>
      <c r="G358" s="151"/>
      <c r="H358" s="164"/>
    </row>
    <row r="359" spans="1:8">
      <c r="A359" s="141" t="s">
        <v>124</v>
      </c>
      <c r="B359" s="85" t="s">
        <v>323</v>
      </c>
      <c r="C359" s="152" t="s">
        <v>307</v>
      </c>
      <c r="D359" s="83">
        <v>340</v>
      </c>
      <c r="E359" s="84">
        <v>15</v>
      </c>
      <c r="F359" s="84">
        <f>E359*D359</f>
        <v>5100</v>
      </c>
      <c r="G359" s="151"/>
      <c r="H359" s="164"/>
    </row>
    <row r="360" spans="1:8">
      <c r="A360" s="141" t="s">
        <v>127</v>
      </c>
      <c r="B360" s="85" t="s">
        <v>324</v>
      </c>
      <c r="C360" s="152" t="s">
        <v>307</v>
      </c>
      <c r="D360" s="83">
        <v>140</v>
      </c>
      <c r="E360" s="84">
        <v>9.5</v>
      </c>
      <c r="F360" s="84">
        <f>E360*D360</f>
        <v>1330</v>
      </c>
      <c r="G360" s="151"/>
      <c r="H360" s="164"/>
    </row>
    <row r="361" spans="1:8">
      <c r="A361" s="141" t="s">
        <v>214</v>
      </c>
      <c r="B361" s="85" t="s">
        <v>325</v>
      </c>
      <c r="C361" s="152" t="s">
        <v>307</v>
      </c>
      <c r="D361" s="83">
        <v>420</v>
      </c>
      <c r="E361" s="84">
        <v>2.9</v>
      </c>
      <c r="F361" s="84">
        <f t="shared" ref="F361:F362" si="8">E361*D361</f>
        <v>1218</v>
      </c>
      <c r="G361" s="151"/>
      <c r="H361" s="164"/>
    </row>
    <row r="362" spans="1:8">
      <c r="A362" s="141" t="s">
        <v>216</v>
      </c>
      <c r="B362" s="85" t="s">
        <v>326</v>
      </c>
      <c r="C362" s="152" t="s">
        <v>307</v>
      </c>
      <c r="D362" s="83">
        <v>250</v>
      </c>
      <c r="E362" s="84">
        <v>1.2</v>
      </c>
      <c r="F362" s="84">
        <f t="shared" si="8"/>
        <v>300</v>
      </c>
      <c r="G362" s="151"/>
      <c r="H362" s="164"/>
    </row>
    <row r="363" spans="1:8">
      <c r="A363" s="141" t="s">
        <v>223</v>
      </c>
      <c r="B363" s="85" t="s">
        <v>327</v>
      </c>
      <c r="C363" s="152" t="s">
        <v>307</v>
      </c>
      <c r="D363" s="83">
        <v>264</v>
      </c>
      <c r="E363" s="84">
        <v>2.9</v>
      </c>
      <c r="F363" s="84">
        <f>E363*D363</f>
        <v>765.6</v>
      </c>
      <c r="G363" s="151"/>
      <c r="H363" s="164"/>
    </row>
    <row r="364" spans="1:8">
      <c r="A364" s="141" t="s">
        <v>225</v>
      </c>
      <c r="B364" s="85" t="s">
        <v>328</v>
      </c>
      <c r="C364" s="152" t="s">
        <v>307</v>
      </c>
      <c r="D364" s="83">
        <v>130</v>
      </c>
      <c r="E364" s="84">
        <v>2.1</v>
      </c>
      <c r="F364" s="84">
        <f>E364*D364</f>
        <v>273</v>
      </c>
      <c r="G364" s="151"/>
      <c r="H364" s="164"/>
    </row>
    <row r="365" spans="1:8">
      <c r="A365" s="87" t="s">
        <v>77</v>
      </c>
      <c r="B365" s="110"/>
      <c r="C365" s="148"/>
      <c r="D365" s="90"/>
      <c r="E365" s="165"/>
      <c r="F365" s="166"/>
      <c r="G365" s="91">
        <f>SUM(F359:F364)</f>
        <v>8986.6</v>
      </c>
      <c r="H365" s="93"/>
    </row>
    <row r="366" spans="1:8">
      <c r="A366" s="462" t="s">
        <v>407</v>
      </c>
      <c r="B366" s="462"/>
      <c r="C366" s="462"/>
      <c r="D366" s="462"/>
      <c r="E366" s="462"/>
      <c r="F366" s="462"/>
      <c r="G366" s="462"/>
      <c r="H366" s="112">
        <f>SUM(G356:G365)</f>
        <v>8986.6</v>
      </c>
    </row>
    <row r="367" spans="1:8">
      <c r="A367" s="160" t="s">
        <v>77</v>
      </c>
      <c r="B367" s="160"/>
      <c r="C367" s="160"/>
      <c r="D367" s="160"/>
      <c r="E367" s="160"/>
      <c r="F367" s="160"/>
      <c r="G367" s="160"/>
      <c r="H367" s="161"/>
    </row>
    <row r="368" spans="1:8">
      <c r="A368" s="80">
        <v>30</v>
      </c>
      <c r="B368" s="81" t="s">
        <v>329</v>
      </c>
      <c r="C368" s="160"/>
      <c r="D368" s="83"/>
      <c r="E368" s="160"/>
      <c r="F368" s="160"/>
      <c r="G368" s="160"/>
      <c r="H368" s="161"/>
    </row>
    <row r="369" spans="1:8" ht="36">
      <c r="A369" s="141" t="s">
        <v>354</v>
      </c>
      <c r="B369" s="85" t="s">
        <v>330</v>
      </c>
      <c r="C369" s="152" t="s">
        <v>12</v>
      </c>
      <c r="D369" s="83">
        <v>15</v>
      </c>
      <c r="E369" s="84">
        <v>45</v>
      </c>
      <c r="F369" s="84">
        <f>E369*D369</f>
        <v>675</v>
      </c>
      <c r="G369" s="119"/>
      <c r="H369" s="167"/>
    </row>
    <row r="370" spans="1:8" ht="24">
      <c r="A370" s="141" t="s">
        <v>355</v>
      </c>
      <c r="B370" s="85" t="s">
        <v>331</v>
      </c>
      <c r="C370" s="152" t="s">
        <v>307</v>
      </c>
      <c r="D370" s="83">
        <v>45</v>
      </c>
      <c r="E370" s="84">
        <v>4.5</v>
      </c>
      <c r="F370" s="84">
        <f t="shared" ref="F370:F371" si="9">E370*D370</f>
        <v>202.5</v>
      </c>
      <c r="G370" s="119"/>
      <c r="H370" s="167"/>
    </row>
    <row r="371" spans="1:8">
      <c r="A371" s="168" t="s">
        <v>356</v>
      </c>
      <c r="B371" s="134" t="s">
        <v>332</v>
      </c>
      <c r="C371" s="152" t="s">
        <v>12</v>
      </c>
      <c r="D371" s="169">
        <v>15</v>
      </c>
      <c r="E371" s="84">
        <v>35</v>
      </c>
      <c r="F371" s="136">
        <f t="shared" si="9"/>
        <v>525</v>
      </c>
      <c r="G371" s="170"/>
      <c r="H371" s="167"/>
    </row>
    <row r="372" spans="1:8">
      <c r="A372" s="141" t="s">
        <v>77</v>
      </c>
      <c r="B372" s="160"/>
      <c r="C372" s="148"/>
      <c r="D372" s="83"/>
      <c r="E372" s="165"/>
      <c r="F372" s="119"/>
      <c r="G372" s="91">
        <f>SUM(F369:F371)</f>
        <v>1402.5</v>
      </c>
      <c r="H372" s="167"/>
    </row>
    <row r="373" spans="1:8">
      <c r="A373" s="462" t="s">
        <v>408</v>
      </c>
      <c r="B373" s="462"/>
      <c r="C373" s="462"/>
      <c r="D373" s="462"/>
      <c r="E373" s="462"/>
      <c r="F373" s="462"/>
      <c r="G373" s="462"/>
      <c r="H373" s="112">
        <f>SUM(G368:G372)</f>
        <v>1402.5</v>
      </c>
    </row>
    <row r="374" spans="1:8">
      <c r="A374" s="160" t="s">
        <v>77</v>
      </c>
      <c r="B374" s="160"/>
      <c r="C374" s="160"/>
      <c r="D374" s="160"/>
      <c r="E374" s="160"/>
      <c r="F374" s="160"/>
      <c r="G374" s="160"/>
      <c r="H374" s="161"/>
    </row>
    <row r="375" spans="1:8">
      <c r="A375" s="141">
        <v>31</v>
      </c>
      <c r="B375" s="142" t="s">
        <v>228</v>
      </c>
      <c r="C375" s="150"/>
      <c r="D375" s="146"/>
      <c r="E375" s="151"/>
      <c r="F375" s="151"/>
      <c r="G375" s="151"/>
      <c r="H375" s="151"/>
    </row>
    <row r="376" spans="1:8">
      <c r="A376" s="141" t="s">
        <v>357</v>
      </c>
      <c r="B376" s="142" t="s">
        <v>333</v>
      </c>
      <c r="C376" s="150"/>
      <c r="D376" s="146"/>
      <c r="E376" s="151"/>
      <c r="F376" s="151"/>
      <c r="G376" s="151"/>
      <c r="H376" s="151"/>
    </row>
    <row r="377" spans="1:8" ht="24">
      <c r="A377" s="141" t="s">
        <v>124</v>
      </c>
      <c r="B377" s="85" t="s">
        <v>334</v>
      </c>
      <c r="C377" s="152" t="s">
        <v>12</v>
      </c>
      <c r="D377" s="83">
        <v>3</v>
      </c>
      <c r="E377" s="84">
        <v>150</v>
      </c>
      <c r="F377" s="153">
        <f t="shared" ref="F377:F388" si="10">D377*E377</f>
        <v>450</v>
      </c>
      <c r="G377" s="151"/>
      <c r="H377" s="151"/>
    </row>
    <row r="378" spans="1:8" ht="36">
      <c r="A378" s="141" t="s">
        <v>127</v>
      </c>
      <c r="B378" s="85" t="s">
        <v>335</v>
      </c>
      <c r="C378" s="152" t="s">
        <v>336</v>
      </c>
      <c r="D378" s="83">
        <v>1</v>
      </c>
      <c r="E378" s="84">
        <v>4500</v>
      </c>
      <c r="F378" s="153">
        <f t="shared" si="10"/>
        <v>4500</v>
      </c>
      <c r="G378" s="151"/>
      <c r="H378" s="151"/>
    </row>
    <row r="379" spans="1:8" ht="36">
      <c r="A379" s="141" t="s">
        <v>214</v>
      </c>
      <c r="B379" s="85" t="s">
        <v>337</v>
      </c>
      <c r="C379" s="152" t="s">
        <v>12</v>
      </c>
      <c r="D379" s="83">
        <v>8</v>
      </c>
      <c r="E379" s="84">
        <v>60</v>
      </c>
      <c r="F379" s="153">
        <f t="shared" si="10"/>
        <v>480</v>
      </c>
      <c r="G379" s="151"/>
      <c r="H379" s="151"/>
    </row>
    <row r="380" spans="1:8" ht="24">
      <c r="A380" s="141" t="s">
        <v>216</v>
      </c>
      <c r="B380" s="85" t="s">
        <v>338</v>
      </c>
      <c r="C380" s="152" t="s">
        <v>12</v>
      </c>
      <c r="D380" s="83">
        <v>13</v>
      </c>
      <c r="E380" s="84">
        <v>55</v>
      </c>
      <c r="F380" s="153">
        <f t="shared" si="10"/>
        <v>715</v>
      </c>
      <c r="G380" s="151"/>
      <c r="H380" s="84"/>
    </row>
    <row r="381" spans="1:8" ht="36">
      <c r="A381" s="141" t="s">
        <v>223</v>
      </c>
      <c r="B381" s="85" t="s">
        <v>339</v>
      </c>
      <c r="C381" s="152" t="s">
        <v>12</v>
      </c>
      <c r="D381" s="83">
        <v>2</v>
      </c>
      <c r="E381" s="84">
        <v>850</v>
      </c>
      <c r="F381" s="153">
        <f t="shared" si="10"/>
        <v>1700</v>
      </c>
      <c r="G381" s="151"/>
      <c r="H381" s="84"/>
    </row>
    <row r="382" spans="1:8">
      <c r="A382" s="141" t="s">
        <v>225</v>
      </c>
      <c r="B382" s="85" t="s">
        <v>340</v>
      </c>
      <c r="C382" s="152" t="s">
        <v>12</v>
      </c>
      <c r="D382" s="83">
        <v>1</v>
      </c>
      <c r="E382" s="84">
        <v>250</v>
      </c>
      <c r="F382" s="153">
        <f t="shared" si="10"/>
        <v>250</v>
      </c>
      <c r="G382" s="151"/>
      <c r="H382" s="84"/>
    </row>
    <row r="383" spans="1:8" ht="24">
      <c r="A383" s="141" t="s">
        <v>341</v>
      </c>
      <c r="B383" s="85" t="s">
        <v>342</v>
      </c>
      <c r="C383" s="152" t="s">
        <v>12</v>
      </c>
      <c r="D383" s="83">
        <v>1</v>
      </c>
      <c r="E383" s="84">
        <v>350</v>
      </c>
      <c r="F383" s="153">
        <f t="shared" si="10"/>
        <v>350</v>
      </c>
      <c r="G383" s="151"/>
      <c r="H383" s="84"/>
    </row>
    <row r="384" spans="1:8" ht="24">
      <c r="A384" s="141" t="s">
        <v>343</v>
      </c>
      <c r="B384" s="85" t="s">
        <v>344</v>
      </c>
      <c r="C384" s="152" t="s">
        <v>307</v>
      </c>
      <c r="D384" s="83">
        <v>25</v>
      </c>
      <c r="E384" s="84">
        <v>2</v>
      </c>
      <c r="F384" s="153">
        <f t="shared" si="10"/>
        <v>50</v>
      </c>
      <c r="G384" s="84"/>
      <c r="H384" s="84"/>
    </row>
    <row r="385" spans="1:8">
      <c r="A385" s="147" t="s">
        <v>77</v>
      </c>
      <c r="B385" s="110"/>
      <c r="C385" s="148"/>
      <c r="D385" s="90"/>
      <c r="E385" s="91"/>
      <c r="F385" s="149">
        <f t="shared" si="10"/>
        <v>0</v>
      </c>
      <c r="G385" s="91">
        <f>SUM(F377:F384)</f>
        <v>8495</v>
      </c>
      <c r="H385" s="84"/>
    </row>
    <row r="386" spans="1:8">
      <c r="A386" s="141" t="s">
        <v>358</v>
      </c>
      <c r="B386" s="142" t="s">
        <v>235</v>
      </c>
      <c r="C386" s="152"/>
      <c r="D386" s="83"/>
      <c r="E386" s="84"/>
      <c r="F386" s="153">
        <f t="shared" si="10"/>
        <v>0</v>
      </c>
      <c r="G386" s="84"/>
      <c r="H386" s="84"/>
    </row>
    <row r="387" spans="1:8" ht="24">
      <c r="A387" s="171" t="s">
        <v>77</v>
      </c>
      <c r="B387" s="121" t="s">
        <v>345</v>
      </c>
      <c r="C387" s="152" t="s">
        <v>336</v>
      </c>
      <c r="D387" s="83">
        <v>1</v>
      </c>
      <c r="E387" s="84">
        <v>250</v>
      </c>
      <c r="F387" s="153">
        <f t="shared" si="10"/>
        <v>250</v>
      </c>
      <c r="G387" s="84"/>
      <c r="H387" s="84"/>
    </row>
    <row r="388" spans="1:8">
      <c r="A388" s="147" t="s">
        <v>77</v>
      </c>
      <c r="B388" s="110"/>
      <c r="C388" s="148"/>
      <c r="D388" s="90"/>
      <c r="E388" s="91"/>
      <c r="F388" s="149">
        <f t="shared" si="10"/>
        <v>0</v>
      </c>
      <c r="G388" s="91">
        <f>SUM(F387)</f>
        <v>250</v>
      </c>
      <c r="H388" s="84"/>
    </row>
    <row r="389" spans="1:8">
      <c r="A389" s="141" t="s">
        <v>359</v>
      </c>
      <c r="B389" s="142" t="s">
        <v>346</v>
      </c>
      <c r="C389" s="152"/>
      <c r="D389" s="83"/>
      <c r="E389" s="84"/>
      <c r="F389" s="84"/>
      <c r="G389" s="84"/>
      <c r="H389" s="84"/>
    </row>
    <row r="390" spans="1:8" ht="24">
      <c r="A390" s="109" t="s">
        <v>77</v>
      </c>
      <c r="B390" s="85" t="s">
        <v>347</v>
      </c>
      <c r="C390" s="152" t="s">
        <v>336</v>
      </c>
      <c r="D390" s="83">
        <v>1</v>
      </c>
      <c r="E390" s="84">
        <v>250</v>
      </c>
      <c r="F390" s="153">
        <f>D390*E390</f>
        <v>250</v>
      </c>
      <c r="G390" s="84"/>
      <c r="H390" s="84"/>
    </row>
    <row r="391" spans="1:8">
      <c r="A391" s="147" t="s">
        <v>77</v>
      </c>
      <c r="B391" s="110"/>
      <c r="C391" s="148"/>
      <c r="D391" s="90"/>
      <c r="E391" s="91"/>
      <c r="F391" s="149">
        <f>D391*E391</f>
        <v>0</v>
      </c>
      <c r="G391" s="91">
        <f>SUM(F390)</f>
        <v>250</v>
      </c>
      <c r="H391" s="84"/>
    </row>
    <row r="392" spans="1:8">
      <c r="A392" s="462" t="s">
        <v>409</v>
      </c>
      <c r="B392" s="462"/>
      <c r="C392" s="462"/>
      <c r="D392" s="462"/>
      <c r="E392" s="462"/>
      <c r="F392" s="462"/>
      <c r="G392" s="462"/>
      <c r="H392" s="112">
        <f>SUM(G377:G391)</f>
        <v>8995</v>
      </c>
    </row>
    <row r="393" spans="1:8">
      <c r="A393" s="462" t="s">
        <v>410</v>
      </c>
      <c r="B393" s="462"/>
      <c r="C393" s="462"/>
      <c r="D393" s="462"/>
      <c r="E393" s="462"/>
      <c r="F393" s="462"/>
      <c r="G393" s="462"/>
      <c r="H393" s="112">
        <f>SUM(H326:H392)</f>
        <v>36014.6</v>
      </c>
    </row>
    <row r="394" spans="1:8">
      <c r="B394" s="2"/>
    </row>
    <row r="395" spans="1:8">
      <c r="A395" s="463"/>
      <c r="B395" s="463"/>
      <c r="C395" s="137"/>
      <c r="D395" s="137"/>
      <c r="E395" s="137"/>
      <c r="F395" s="137"/>
      <c r="G395" s="137"/>
      <c r="H395" s="137"/>
    </row>
    <row r="396" spans="1:8">
      <c r="A396" s="464" t="s">
        <v>360</v>
      </c>
      <c r="B396" s="464"/>
      <c r="C396" s="464"/>
      <c r="D396" s="464"/>
      <c r="E396" s="464"/>
      <c r="F396" s="464"/>
      <c r="G396" s="464"/>
      <c r="H396" s="464"/>
    </row>
    <row r="397" spans="1:8">
      <c r="A397" s="465"/>
      <c r="B397" s="465"/>
      <c r="C397" s="465"/>
      <c r="D397" s="465"/>
      <c r="E397" s="465"/>
      <c r="F397" s="465"/>
      <c r="G397" s="465"/>
      <c r="H397" s="465"/>
    </row>
    <row r="398" spans="1:8">
      <c r="A398" s="466" t="s">
        <v>100</v>
      </c>
      <c r="B398" s="467" t="s">
        <v>101</v>
      </c>
      <c r="C398" s="468" t="s">
        <v>102</v>
      </c>
      <c r="D398" s="470" t="s">
        <v>9</v>
      </c>
      <c r="E398" s="472" t="s">
        <v>103</v>
      </c>
      <c r="F398" s="473"/>
      <c r="G398" s="473"/>
      <c r="H398" s="473"/>
    </row>
    <row r="399" spans="1:8">
      <c r="A399" s="466"/>
      <c r="B399" s="467"/>
      <c r="C399" s="469"/>
      <c r="D399" s="471"/>
      <c r="E399" s="138" t="s">
        <v>104</v>
      </c>
      <c r="F399" s="138" t="s">
        <v>105</v>
      </c>
      <c r="G399" s="138" t="s">
        <v>106</v>
      </c>
      <c r="H399" s="139" t="s">
        <v>107</v>
      </c>
    </row>
    <row r="400" spans="1:8">
      <c r="A400" s="186"/>
      <c r="B400" s="186"/>
      <c r="C400" s="195"/>
      <c r="D400" s="196"/>
      <c r="E400" s="197"/>
      <c r="F400" s="197"/>
      <c r="G400" s="197"/>
      <c r="H400" s="197"/>
    </row>
    <row r="401" spans="1:8" ht="36">
      <c r="A401" s="85" t="s">
        <v>77</v>
      </c>
      <c r="B401" s="85" t="s">
        <v>362</v>
      </c>
      <c r="C401" s="140"/>
      <c r="D401" s="140"/>
      <c r="E401" s="140"/>
      <c r="F401" s="140"/>
      <c r="G401" s="140"/>
      <c r="H401" s="140"/>
    </row>
    <row r="402" spans="1:8">
      <c r="A402" s="85" t="s">
        <v>77</v>
      </c>
      <c r="B402" s="85"/>
      <c r="C402" s="140"/>
      <c r="D402" s="140"/>
      <c r="E402" s="140"/>
      <c r="F402" s="140"/>
      <c r="G402" s="140"/>
      <c r="H402" s="140"/>
    </row>
    <row r="403" spans="1:8">
      <c r="A403" s="80">
        <v>32</v>
      </c>
      <c r="B403" s="101" t="s">
        <v>304</v>
      </c>
      <c r="C403" s="145"/>
      <c r="D403" s="146"/>
      <c r="E403" s="140"/>
      <c r="F403" s="140"/>
      <c r="G403" s="140"/>
      <c r="H403" s="140"/>
    </row>
    <row r="404" spans="1:8" ht="60">
      <c r="A404" s="80" t="s">
        <v>371</v>
      </c>
      <c r="B404" s="121" t="s">
        <v>305</v>
      </c>
      <c r="C404" s="145"/>
      <c r="D404" s="146"/>
      <c r="E404" s="140"/>
      <c r="F404" s="140"/>
      <c r="G404" s="140"/>
      <c r="H404" s="140"/>
    </row>
    <row r="405" spans="1:8">
      <c r="A405" s="141" t="s">
        <v>124</v>
      </c>
      <c r="B405" s="111" t="s">
        <v>361</v>
      </c>
      <c r="C405" s="82" t="s">
        <v>307</v>
      </c>
      <c r="D405" s="83">
        <v>90</v>
      </c>
      <c r="E405" s="84">
        <v>13</v>
      </c>
      <c r="F405" s="84">
        <f>E405*D405</f>
        <v>1170</v>
      </c>
      <c r="G405" s="140"/>
      <c r="H405" s="140"/>
    </row>
    <row r="406" spans="1:8">
      <c r="A406" s="147" t="s">
        <v>77</v>
      </c>
      <c r="B406" s="110"/>
      <c r="C406" s="148"/>
      <c r="D406" s="90"/>
      <c r="E406" s="91"/>
      <c r="F406" s="149"/>
      <c r="G406" s="91">
        <f>SUM(F405:F405)</f>
        <v>1170</v>
      </c>
      <c r="H406" s="84"/>
    </row>
    <row r="407" spans="1:8">
      <c r="A407" s="462" t="s">
        <v>411</v>
      </c>
      <c r="B407" s="462"/>
      <c r="C407" s="462"/>
      <c r="D407" s="462"/>
      <c r="E407" s="462"/>
      <c r="F407" s="462"/>
      <c r="G407" s="462"/>
      <c r="H407" s="112">
        <f>SUM(G404:G406)</f>
        <v>1170</v>
      </c>
    </row>
    <row r="408" spans="1:8">
      <c r="A408" s="172" t="s">
        <v>77</v>
      </c>
      <c r="B408" s="172"/>
      <c r="C408" s="173"/>
      <c r="D408" s="174"/>
      <c r="E408" s="175"/>
      <c r="F408" s="175"/>
      <c r="G408" s="175"/>
      <c r="H408" s="175"/>
    </row>
    <row r="409" spans="1:8">
      <c r="A409" s="141">
        <v>33</v>
      </c>
      <c r="B409" s="142" t="s">
        <v>309</v>
      </c>
      <c r="C409" s="152"/>
      <c r="D409" s="83"/>
      <c r="E409" s="84"/>
      <c r="F409" s="84"/>
      <c r="G409" s="84"/>
      <c r="H409" s="84"/>
    </row>
    <row r="410" spans="1:8" ht="108">
      <c r="A410" s="141" t="s">
        <v>372</v>
      </c>
      <c r="B410" s="121" t="s">
        <v>363</v>
      </c>
      <c r="C410" s="152"/>
      <c r="D410" s="83"/>
      <c r="E410" s="84"/>
      <c r="F410" s="153"/>
      <c r="G410" s="84"/>
      <c r="H410" s="84"/>
    </row>
    <row r="411" spans="1:8">
      <c r="A411" s="141" t="s">
        <v>124</v>
      </c>
      <c r="B411" s="85" t="s">
        <v>364</v>
      </c>
      <c r="C411" s="152" t="s">
        <v>12</v>
      </c>
      <c r="D411" s="83">
        <v>6</v>
      </c>
      <c r="E411" s="84">
        <v>410</v>
      </c>
      <c r="F411" s="153">
        <f>D411*E411</f>
        <v>2460</v>
      </c>
      <c r="G411" s="84"/>
      <c r="H411" s="84"/>
    </row>
    <row r="412" spans="1:8">
      <c r="A412" s="141" t="s">
        <v>127</v>
      </c>
      <c r="B412" s="85" t="s">
        <v>365</v>
      </c>
      <c r="C412" s="152" t="s">
        <v>12</v>
      </c>
      <c r="D412" s="83">
        <v>8</v>
      </c>
      <c r="E412" s="84">
        <v>350</v>
      </c>
      <c r="F412" s="153">
        <f>D412*E412</f>
        <v>2800</v>
      </c>
      <c r="G412" s="84"/>
      <c r="H412" s="84"/>
    </row>
    <row r="413" spans="1:8">
      <c r="A413" s="147" t="s">
        <v>77</v>
      </c>
      <c r="B413" s="110"/>
      <c r="C413" s="148"/>
      <c r="D413" s="90"/>
      <c r="E413" s="91"/>
      <c r="F413" s="149"/>
      <c r="G413" s="91">
        <f>SUM(F411:F412)</f>
        <v>5260</v>
      </c>
      <c r="H413" s="84"/>
    </row>
    <row r="414" spans="1:8">
      <c r="A414" s="462" t="s">
        <v>412</v>
      </c>
      <c r="B414" s="462"/>
      <c r="C414" s="462"/>
      <c r="D414" s="462"/>
      <c r="E414" s="462"/>
      <c r="F414" s="462"/>
      <c r="G414" s="462"/>
      <c r="H414" s="112">
        <f>SUM(G410:G413)</f>
        <v>5260</v>
      </c>
    </row>
    <row r="415" spans="1:8">
      <c r="A415" s="176" t="s">
        <v>77</v>
      </c>
      <c r="B415" s="140"/>
      <c r="C415" s="150"/>
      <c r="D415" s="146"/>
      <c r="E415" s="151"/>
      <c r="F415" s="177"/>
      <c r="G415" s="151"/>
      <c r="H415" s="151"/>
    </row>
    <row r="416" spans="1:8">
      <c r="A416" s="141">
        <v>34</v>
      </c>
      <c r="B416" s="142" t="s">
        <v>203</v>
      </c>
      <c r="C416" s="152"/>
      <c r="D416" s="83"/>
      <c r="E416" s="84"/>
      <c r="F416" s="153"/>
      <c r="G416" s="84"/>
      <c r="H416" s="151"/>
    </row>
    <row r="417" spans="1:8" ht="60">
      <c r="A417" s="141" t="s">
        <v>373</v>
      </c>
      <c r="B417" s="121" t="s">
        <v>366</v>
      </c>
      <c r="C417" s="152"/>
      <c r="D417" s="83"/>
      <c r="E417" s="84"/>
      <c r="F417" s="153"/>
      <c r="G417" s="84"/>
      <c r="H417" s="151"/>
    </row>
    <row r="418" spans="1:8">
      <c r="A418" s="141" t="s">
        <v>124</v>
      </c>
      <c r="B418" s="85" t="s">
        <v>313</v>
      </c>
      <c r="C418" s="152" t="s">
        <v>307</v>
      </c>
      <c r="D418" s="83">
        <v>501</v>
      </c>
      <c r="E418" s="84">
        <v>3.5</v>
      </c>
      <c r="F418" s="153">
        <f>D418*E418</f>
        <v>1753.5</v>
      </c>
      <c r="G418" s="84"/>
      <c r="H418" s="151"/>
    </row>
    <row r="419" spans="1:8">
      <c r="A419" s="141" t="s">
        <v>127</v>
      </c>
      <c r="B419" s="85" t="s">
        <v>315</v>
      </c>
      <c r="C419" s="152" t="s">
        <v>307</v>
      </c>
      <c r="D419" s="83">
        <v>50</v>
      </c>
      <c r="E419" s="84">
        <v>2.7</v>
      </c>
      <c r="F419" s="153">
        <f>D419*E419</f>
        <v>135</v>
      </c>
      <c r="G419" s="84"/>
      <c r="H419" s="151"/>
    </row>
    <row r="420" spans="1:8">
      <c r="A420" s="141" t="s">
        <v>214</v>
      </c>
      <c r="B420" s="85" t="s">
        <v>367</v>
      </c>
      <c r="C420" s="152" t="s">
        <v>307</v>
      </c>
      <c r="D420" s="83">
        <v>60</v>
      </c>
      <c r="E420" s="84">
        <v>2.2000000000000002</v>
      </c>
      <c r="F420" s="153">
        <f>D420*E420</f>
        <v>132</v>
      </c>
      <c r="G420" s="84"/>
      <c r="H420" s="151"/>
    </row>
    <row r="421" spans="1:8">
      <c r="A421" s="147" t="s">
        <v>77</v>
      </c>
      <c r="B421" s="178"/>
      <c r="C421" s="148"/>
      <c r="D421" s="90"/>
      <c r="E421" s="91"/>
      <c r="F421" s="149"/>
      <c r="G421" s="91">
        <f>SUM(F417:F420)</f>
        <v>2020.5</v>
      </c>
      <c r="H421" s="151"/>
    </row>
    <row r="422" spans="1:8">
      <c r="A422" s="462" t="s">
        <v>413</v>
      </c>
      <c r="B422" s="462"/>
      <c r="C422" s="462"/>
      <c r="D422" s="462"/>
      <c r="E422" s="462"/>
      <c r="F422" s="462"/>
      <c r="G422" s="462"/>
      <c r="H422" s="112">
        <f>SUM(G417:G421)</f>
        <v>2020.5</v>
      </c>
    </row>
    <row r="423" spans="1:8">
      <c r="A423" s="160" t="s">
        <v>77</v>
      </c>
      <c r="B423" s="160"/>
      <c r="C423" s="160"/>
      <c r="D423" s="160"/>
      <c r="E423" s="160"/>
      <c r="F423" s="160"/>
      <c r="G423" s="160"/>
      <c r="H423" s="161"/>
    </row>
    <row r="424" spans="1:8">
      <c r="A424" s="141">
        <v>35</v>
      </c>
      <c r="B424" s="142" t="s">
        <v>228</v>
      </c>
      <c r="C424" s="150"/>
      <c r="D424" s="146"/>
      <c r="E424" s="151"/>
      <c r="F424" s="151"/>
      <c r="G424" s="151"/>
      <c r="H424" s="151"/>
    </row>
    <row r="425" spans="1:8">
      <c r="A425" s="141" t="s">
        <v>374</v>
      </c>
      <c r="B425" s="142" t="s">
        <v>368</v>
      </c>
      <c r="C425" s="150"/>
      <c r="D425" s="146"/>
      <c r="E425" s="151"/>
      <c r="F425" s="151"/>
      <c r="G425" s="151"/>
      <c r="H425" s="151"/>
    </row>
    <row r="426" spans="1:8" ht="36">
      <c r="A426" s="141" t="s">
        <v>77</v>
      </c>
      <c r="B426" s="85" t="s">
        <v>335</v>
      </c>
      <c r="C426" s="152" t="s">
        <v>336</v>
      </c>
      <c r="D426" s="83">
        <v>1</v>
      </c>
      <c r="E426" s="84">
        <v>1500</v>
      </c>
      <c r="F426" s="153">
        <f>D426*E426</f>
        <v>1500</v>
      </c>
      <c r="G426" s="151"/>
      <c r="H426" s="151"/>
    </row>
    <row r="427" spans="1:8">
      <c r="A427" s="147" t="s">
        <v>77</v>
      </c>
      <c r="B427" s="179"/>
      <c r="C427" s="148"/>
      <c r="D427" s="90"/>
      <c r="E427" s="91"/>
      <c r="F427" s="149">
        <f>D427*E427</f>
        <v>0</v>
      </c>
      <c r="G427" s="91">
        <f>SUM(F426)</f>
        <v>1500</v>
      </c>
      <c r="H427" s="151"/>
    </row>
    <row r="428" spans="1:8">
      <c r="A428" s="141" t="s">
        <v>375</v>
      </c>
      <c r="B428" s="142" t="s">
        <v>369</v>
      </c>
      <c r="C428" s="152"/>
      <c r="D428" s="83"/>
      <c r="E428" s="84"/>
      <c r="F428" s="153">
        <f>D428*E428</f>
        <v>0</v>
      </c>
      <c r="G428" s="84"/>
      <c r="H428" s="84"/>
    </row>
    <row r="429" spans="1:8" ht="48">
      <c r="A429" s="141" t="s">
        <v>77</v>
      </c>
      <c r="B429" s="85" t="s">
        <v>370</v>
      </c>
      <c r="C429" s="152" t="s">
        <v>307</v>
      </c>
      <c r="D429" s="83">
        <v>170</v>
      </c>
      <c r="E429" s="84">
        <v>1.9</v>
      </c>
      <c r="F429" s="153">
        <f>D429*E429</f>
        <v>323</v>
      </c>
      <c r="G429" s="84"/>
      <c r="H429" s="84"/>
    </row>
    <row r="430" spans="1:8">
      <c r="A430" s="147" t="s">
        <v>77</v>
      </c>
      <c r="B430" s="179"/>
      <c r="C430" s="148"/>
      <c r="D430" s="90"/>
      <c r="E430" s="91"/>
      <c r="F430" s="149">
        <f>D430*E430</f>
        <v>0</v>
      </c>
      <c r="G430" s="91">
        <f>SUM(F429)</f>
        <v>323</v>
      </c>
      <c r="H430" s="84"/>
    </row>
    <row r="431" spans="1:8">
      <c r="A431" s="141" t="s">
        <v>376</v>
      </c>
      <c r="B431" s="142" t="s">
        <v>235</v>
      </c>
      <c r="C431" s="152"/>
      <c r="D431" s="83"/>
      <c r="E431" s="84"/>
      <c r="F431" s="84"/>
      <c r="G431" s="84"/>
      <c r="H431" s="84"/>
    </row>
    <row r="432" spans="1:8" ht="24">
      <c r="A432" s="171" t="s">
        <v>77</v>
      </c>
      <c r="B432" s="121" t="s">
        <v>345</v>
      </c>
      <c r="C432" s="152" t="s">
        <v>336</v>
      </c>
      <c r="D432" s="83">
        <v>1</v>
      </c>
      <c r="E432" s="84">
        <v>250</v>
      </c>
      <c r="F432" s="153">
        <f>D432*E432</f>
        <v>250</v>
      </c>
      <c r="G432" s="84"/>
      <c r="H432" s="84"/>
    </row>
    <row r="433" spans="1:8">
      <c r="A433" s="147" t="s">
        <v>77</v>
      </c>
      <c r="B433" s="179"/>
      <c r="C433" s="148"/>
      <c r="D433" s="90"/>
      <c r="E433" s="91"/>
      <c r="F433" s="149">
        <f>D433*E433</f>
        <v>0</v>
      </c>
      <c r="G433" s="91">
        <f>SUM(F432)</f>
        <v>250</v>
      </c>
      <c r="H433" s="84"/>
    </row>
    <row r="434" spans="1:8">
      <c r="A434" s="141" t="s">
        <v>377</v>
      </c>
      <c r="B434" s="142" t="s">
        <v>346</v>
      </c>
      <c r="C434" s="152"/>
      <c r="D434" s="83"/>
      <c r="E434" s="84"/>
      <c r="F434" s="84"/>
      <c r="G434" s="84"/>
      <c r="H434" s="84"/>
    </row>
    <row r="435" spans="1:8" ht="24">
      <c r="A435" s="109" t="s">
        <v>77</v>
      </c>
      <c r="B435" s="85" t="s">
        <v>347</v>
      </c>
      <c r="C435" s="152" t="s">
        <v>336</v>
      </c>
      <c r="D435" s="83">
        <v>1</v>
      </c>
      <c r="E435" s="84">
        <v>250</v>
      </c>
      <c r="F435" s="153">
        <f>D435*E435</f>
        <v>250</v>
      </c>
      <c r="G435" s="84"/>
      <c r="H435" s="84"/>
    </row>
    <row r="436" spans="1:8">
      <c r="A436" s="147"/>
      <c r="B436" s="179"/>
      <c r="C436" s="148"/>
      <c r="D436" s="90"/>
      <c r="E436" s="91"/>
      <c r="F436" s="149">
        <f>D436*E436</f>
        <v>0</v>
      </c>
      <c r="G436" s="91">
        <f>SUM(F435)</f>
        <v>250</v>
      </c>
      <c r="H436" s="84"/>
    </row>
    <row r="437" spans="1:8">
      <c r="A437" s="462" t="s">
        <v>414</v>
      </c>
      <c r="B437" s="462"/>
      <c r="C437" s="462"/>
      <c r="D437" s="462"/>
      <c r="E437" s="462"/>
      <c r="F437" s="462"/>
      <c r="G437" s="462"/>
      <c r="H437" s="112">
        <f>SUM(G424:G436)</f>
        <v>2323</v>
      </c>
    </row>
    <row r="438" spans="1:8">
      <c r="A438" s="462" t="s">
        <v>415</v>
      </c>
      <c r="B438" s="462"/>
      <c r="C438" s="462"/>
      <c r="D438" s="462"/>
      <c r="E438" s="462"/>
      <c r="F438" s="462"/>
      <c r="G438" s="462"/>
      <c r="H438" s="112">
        <f>SUM(H401:H437)</f>
        <v>10773.5</v>
      </c>
    </row>
    <row r="439" spans="1:8">
      <c r="B439" s="2"/>
    </row>
    <row r="440" spans="1:8">
      <c r="B440" s="2"/>
    </row>
    <row r="441" spans="1:8">
      <c r="B441" s="2"/>
    </row>
    <row r="442" spans="1:8">
      <c r="B442" s="2"/>
    </row>
    <row r="443" spans="1:8">
      <c r="B443" s="2"/>
    </row>
    <row r="444" spans="1:8">
      <c r="B444" s="2"/>
    </row>
  </sheetData>
  <mergeCells count="66">
    <mergeCell ref="A212:G212"/>
    <mergeCell ref="A196:G196"/>
    <mergeCell ref="A211:G211"/>
    <mergeCell ref="F148:F149"/>
    <mergeCell ref="E90:F90"/>
    <mergeCell ref="A170:G170"/>
    <mergeCell ref="A161:H162"/>
    <mergeCell ref="A163:A164"/>
    <mergeCell ref="B163:B164"/>
    <mergeCell ref="C163:C164"/>
    <mergeCell ref="D163:D164"/>
    <mergeCell ref="E163:H163"/>
    <mergeCell ref="A84:F85"/>
    <mergeCell ref="C89:F89"/>
    <mergeCell ref="A87:F88"/>
    <mergeCell ref="A50:G50"/>
    <mergeCell ref="A6:A7"/>
    <mergeCell ref="B6:B7"/>
    <mergeCell ref="C6:C7"/>
    <mergeCell ref="A81:G81"/>
    <mergeCell ref="A82:G82"/>
    <mergeCell ref="A4:H5"/>
    <mergeCell ref="D6:D7"/>
    <mergeCell ref="E6:H6"/>
    <mergeCell ref="A12:G12"/>
    <mergeCell ref="A25:G25"/>
    <mergeCell ref="A299:G299"/>
    <mergeCell ref="A215:H216"/>
    <mergeCell ref="A217:A218"/>
    <mergeCell ref="B217:B218"/>
    <mergeCell ref="C217:C218"/>
    <mergeCell ref="D217:D218"/>
    <mergeCell ref="E217:H217"/>
    <mergeCell ref="A228:G228"/>
    <mergeCell ref="A244:G244"/>
    <mergeCell ref="A259:G259"/>
    <mergeCell ref="A260:G260"/>
    <mergeCell ref="A279:G279"/>
    <mergeCell ref="A392:G392"/>
    <mergeCell ref="A317:G317"/>
    <mergeCell ref="A318:G318"/>
    <mergeCell ref="A320:B320"/>
    <mergeCell ref="A321:H322"/>
    <mergeCell ref="A323:A324"/>
    <mergeCell ref="B323:B324"/>
    <mergeCell ref="C323:C324"/>
    <mergeCell ref="D323:D324"/>
    <mergeCell ref="E323:H323"/>
    <mergeCell ref="A333:G333"/>
    <mergeCell ref="A338:G338"/>
    <mergeCell ref="A355:G355"/>
    <mergeCell ref="A366:G366"/>
    <mergeCell ref="A373:G373"/>
    <mergeCell ref="A393:G393"/>
    <mergeCell ref="A395:B395"/>
    <mergeCell ref="A396:H397"/>
    <mergeCell ref="A398:A399"/>
    <mergeCell ref="B398:B399"/>
    <mergeCell ref="C398:C399"/>
    <mergeCell ref="D398:D399"/>
    <mergeCell ref="E398:H398"/>
    <mergeCell ref="A407:G407"/>
    <mergeCell ref="A414:G414"/>
    <mergeCell ref="A422:G422"/>
    <mergeCell ref="A437:G437"/>
    <mergeCell ref="A438:G438"/>
  </mergeCells>
  <phoneticPr fontId="0" type="noConversion"/>
  <pageMargins left="0.74803149606299213" right="0.31496062992125984" top="0.55118110236220474" bottom="0.70866141732283472" header="0.98425196850393704" footer="0.39370078740157483"/>
  <pageSetup paperSize="9" orientation="portrait" r:id="rId1"/>
  <headerFooter alignWithMargins="0">
    <oddHeader xml:space="preserve">&amp;C&amp;"Arial Narrow,Normal"
</oddHeader>
    <oddFooter>&amp;L&amp;"Arial Narrow,Normal"Nélia Martins João Junqueira &amp;"Arial Narrow,Negrito"arquitectos paisagistas&amp;"Arial Narrow,Normal"  &amp;8
&amp;9Avenida de Madrid, 13-A   1000-194 Lisboa  tel/ fax 21 342 85 29   mj.ap@sapo.pt&amp;R&amp;"Arial Narrow,Normal"&amp;9&amp;P / &amp;N</oddFooter>
  </headerFooter>
  <drawing r:id="rId2"/>
</worksheet>
</file>

<file path=xl/worksheets/sheet2.xml><?xml version="1.0" encoding="utf-8"?>
<worksheet xmlns="http://schemas.openxmlformats.org/spreadsheetml/2006/main" xmlns:r="http://schemas.openxmlformats.org/officeDocument/2006/relationships">
  <dimension ref="A1:I516"/>
  <sheetViews>
    <sheetView tabSelected="1" view="pageBreakPreview" zoomScale="150" zoomScaleNormal="100" zoomScaleSheetLayoutView="100" zoomScalePageLayoutView="70" workbookViewId="0">
      <selection activeCell="G445" sqref="G445"/>
    </sheetView>
  </sheetViews>
  <sheetFormatPr defaultColWidth="9.140625" defaultRowHeight="12"/>
  <cols>
    <col min="1" max="1" width="6.7109375" style="254" customWidth="1"/>
    <col min="2" max="2" width="56.7109375" style="215" customWidth="1"/>
    <col min="3" max="3" width="3.7109375" style="215" customWidth="1"/>
    <col min="4" max="4" width="6.85546875" style="215" customWidth="1"/>
    <col min="5" max="5" width="11.7109375" style="215" customWidth="1"/>
    <col min="6" max="6" width="14.7109375" style="215" customWidth="1"/>
    <col min="7" max="7" width="14.7109375" style="440" customWidth="1"/>
    <col min="8" max="8" width="14.7109375" style="381" customWidth="1"/>
    <col min="9" max="16384" width="9.140625" style="215"/>
  </cols>
  <sheetData>
    <row r="1" spans="1:8" ht="87" customHeight="1">
      <c r="A1" s="257" t="s">
        <v>77</v>
      </c>
      <c r="B1" s="258"/>
      <c r="C1" s="258"/>
      <c r="D1" s="258"/>
      <c r="E1" s="258"/>
      <c r="F1" s="258"/>
      <c r="G1" s="437"/>
      <c r="H1" s="392"/>
    </row>
    <row r="2" spans="1:8">
      <c r="A2" s="216" t="s">
        <v>435</v>
      </c>
      <c r="B2" s="217"/>
      <c r="C2" s="217"/>
      <c r="D2" s="217"/>
      <c r="E2" s="217"/>
      <c r="F2" s="217"/>
      <c r="G2" s="438"/>
    </row>
    <row r="3" spans="1:8">
      <c r="A3" s="216"/>
      <c r="B3" s="217"/>
      <c r="C3" s="217"/>
      <c r="D3" s="217"/>
      <c r="E3" s="217"/>
      <c r="F3" s="217"/>
      <c r="G3" s="438"/>
    </row>
    <row r="4" spans="1:8">
      <c r="A4" s="403" t="s">
        <v>100</v>
      </c>
      <c r="B4" s="404" t="s">
        <v>101</v>
      </c>
      <c r="C4" s="405" t="s">
        <v>102</v>
      </c>
      <c r="D4" s="406" t="s">
        <v>9</v>
      </c>
      <c r="E4" s="259" t="s">
        <v>103</v>
      </c>
      <c r="F4" s="259"/>
      <c r="G4" s="429"/>
      <c r="H4" s="429"/>
    </row>
    <row r="5" spans="1:8">
      <c r="A5" s="403"/>
      <c r="B5" s="404"/>
      <c r="C5" s="405"/>
      <c r="D5" s="406"/>
      <c r="E5" s="259" t="s">
        <v>104</v>
      </c>
      <c r="F5" s="259" t="s">
        <v>105</v>
      </c>
      <c r="G5" s="429" t="s">
        <v>106</v>
      </c>
      <c r="H5" s="260" t="s">
        <v>107</v>
      </c>
    </row>
    <row r="6" spans="1:8">
      <c r="A6" s="261"/>
      <c r="B6" s="262"/>
      <c r="C6" s="262"/>
      <c r="D6" s="262"/>
      <c r="E6" s="208"/>
      <c r="F6" s="208"/>
      <c r="G6" s="439"/>
      <c r="H6" s="382"/>
    </row>
    <row r="7" spans="1:8">
      <c r="A7" s="261"/>
      <c r="B7" s="262"/>
      <c r="C7" s="262"/>
      <c r="D7" s="262"/>
      <c r="E7" s="208"/>
      <c r="F7" s="208"/>
      <c r="G7" s="439"/>
      <c r="H7" s="382"/>
    </row>
    <row r="8" spans="1:8" ht="24.95" customHeight="1">
      <c r="A8" s="218"/>
      <c r="B8" s="213" t="s">
        <v>416</v>
      </c>
      <c r="C8" s="219"/>
      <c r="D8" s="219"/>
      <c r="E8" s="219"/>
      <c r="F8" s="219"/>
      <c r="G8" s="383"/>
      <c r="H8" s="407"/>
    </row>
    <row r="9" spans="1:8">
      <c r="A9" s="263"/>
      <c r="B9" s="264"/>
      <c r="C9" s="245"/>
      <c r="D9" s="247"/>
      <c r="E9" s="265"/>
      <c r="F9" s="265"/>
      <c r="G9" s="265"/>
      <c r="H9" s="266"/>
    </row>
    <row r="10" spans="1:8">
      <c r="A10" s="267" t="s">
        <v>108</v>
      </c>
      <c r="B10" s="268" t="s">
        <v>109</v>
      </c>
      <c r="C10" s="268"/>
      <c r="D10" s="268"/>
      <c r="E10" s="268"/>
      <c r="F10" s="268"/>
      <c r="G10" s="384"/>
      <c r="H10" s="430"/>
    </row>
    <row r="11" spans="1:8" ht="108">
      <c r="A11" s="269" t="s">
        <v>110</v>
      </c>
      <c r="B11" s="270" t="s">
        <v>111</v>
      </c>
      <c r="C11" s="271" t="s">
        <v>112</v>
      </c>
      <c r="D11" s="271">
        <v>1</v>
      </c>
      <c r="E11" s="272"/>
      <c r="F11" s="272">
        <f>D11*E11</f>
        <v>0</v>
      </c>
      <c r="G11" s="272"/>
      <c r="H11" s="211"/>
    </row>
    <row r="12" spans="1:8">
      <c r="A12" s="269"/>
      <c r="B12" s="273"/>
      <c r="C12" s="274"/>
      <c r="D12" s="275"/>
      <c r="E12" s="272"/>
      <c r="F12" s="272"/>
      <c r="G12" s="272">
        <f>SUM(F11)</f>
        <v>0</v>
      </c>
      <c r="H12" s="211"/>
    </row>
    <row r="13" spans="1:8">
      <c r="A13" s="276"/>
      <c r="B13" s="276" t="s">
        <v>449</v>
      </c>
      <c r="C13" s="276"/>
      <c r="D13" s="276"/>
      <c r="E13" s="276"/>
      <c r="F13" s="276"/>
      <c r="G13" s="277"/>
      <c r="H13" s="277">
        <f>SUM(G11:G12)</f>
        <v>0</v>
      </c>
    </row>
    <row r="14" spans="1:8">
      <c r="A14" s="269"/>
      <c r="C14" s="274"/>
      <c r="D14" s="275"/>
      <c r="E14" s="272"/>
      <c r="F14" s="272"/>
      <c r="G14" s="272"/>
      <c r="H14" s="211"/>
    </row>
    <row r="15" spans="1:8">
      <c r="A15" s="267" t="s">
        <v>113</v>
      </c>
      <c r="B15" s="231" t="s">
        <v>114</v>
      </c>
      <c r="C15" s="278"/>
      <c r="D15" s="279"/>
      <c r="E15" s="280"/>
      <c r="F15" s="280"/>
      <c r="G15" s="280"/>
      <c r="H15" s="277"/>
    </row>
    <row r="16" spans="1:8" ht="72">
      <c r="A16" s="269" t="s">
        <v>33</v>
      </c>
      <c r="B16" s="270" t="s">
        <v>115</v>
      </c>
      <c r="C16" s="271" t="s">
        <v>112</v>
      </c>
      <c r="D16" s="271">
        <v>1</v>
      </c>
      <c r="E16" s="272"/>
      <c r="F16" s="272">
        <f>D16*E16</f>
        <v>0</v>
      </c>
      <c r="G16" s="272"/>
      <c r="H16" s="211"/>
    </row>
    <row r="17" spans="1:8">
      <c r="A17" s="269"/>
      <c r="B17" s="273"/>
      <c r="C17" s="272"/>
      <c r="D17" s="275"/>
      <c r="E17" s="272"/>
      <c r="F17" s="272"/>
      <c r="G17" s="272">
        <f>SUM(F16)</f>
        <v>0</v>
      </c>
      <c r="H17" s="211"/>
    </row>
    <row r="18" spans="1:8" ht="36">
      <c r="A18" s="269" t="s">
        <v>34</v>
      </c>
      <c r="B18" s="270" t="s">
        <v>116</v>
      </c>
      <c r="C18" s="274" t="s">
        <v>112</v>
      </c>
      <c r="D18" s="271">
        <v>1</v>
      </c>
      <c r="E18" s="272"/>
      <c r="F18" s="272">
        <f>D18*E18</f>
        <v>0</v>
      </c>
      <c r="G18" s="284"/>
      <c r="H18" s="308"/>
    </row>
    <row r="19" spans="1:8">
      <c r="A19" s="269"/>
      <c r="B19" s="281"/>
      <c r="C19" s="274"/>
      <c r="D19" s="282"/>
      <c r="E19" s="283"/>
      <c r="F19" s="284"/>
      <c r="G19" s="272">
        <f>SUM(F18)</f>
        <v>0</v>
      </c>
      <c r="H19" s="308"/>
    </row>
    <row r="20" spans="1:8" ht="48">
      <c r="A20" s="269" t="s">
        <v>35</v>
      </c>
      <c r="B20" s="270" t="s">
        <v>117</v>
      </c>
      <c r="C20" s="274" t="s">
        <v>112</v>
      </c>
      <c r="D20" s="271">
        <v>1</v>
      </c>
      <c r="E20" s="272"/>
      <c r="F20" s="272">
        <f>D20*E20</f>
        <v>0</v>
      </c>
      <c r="G20" s="284"/>
      <c r="H20" s="308"/>
    </row>
    <row r="21" spans="1:8">
      <c r="A21" s="269"/>
      <c r="B21" s="281"/>
      <c r="C21" s="274"/>
      <c r="D21" s="282"/>
      <c r="E21" s="283"/>
      <c r="F21" s="284"/>
      <c r="G21" s="272">
        <f>SUM(F20)</f>
        <v>0</v>
      </c>
      <c r="H21" s="308"/>
    </row>
    <row r="22" spans="1:8">
      <c r="A22" s="269" t="s">
        <v>36</v>
      </c>
      <c r="B22" s="270" t="s">
        <v>118</v>
      </c>
      <c r="C22" s="274" t="s">
        <v>112</v>
      </c>
      <c r="D22" s="271">
        <v>1</v>
      </c>
      <c r="E22" s="272"/>
      <c r="F22" s="272">
        <f>D22*E22</f>
        <v>0</v>
      </c>
      <c r="G22" s="284"/>
      <c r="H22" s="308"/>
    </row>
    <row r="23" spans="1:8">
      <c r="A23" s="269"/>
      <c r="B23" s="281"/>
      <c r="C23" s="274"/>
      <c r="D23" s="282"/>
      <c r="E23" s="283"/>
      <c r="F23" s="284"/>
      <c r="G23" s="272">
        <f>SUM(F22)</f>
        <v>0</v>
      </c>
      <c r="H23" s="308"/>
    </row>
    <row r="24" spans="1:8" ht="24">
      <c r="A24" s="269" t="s">
        <v>37</v>
      </c>
      <c r="B24" s="270" t="s">
        <v>119</v>
      </c>
      <c r="C24" s="274" t="s">
        <v>112</v>
      </c>
      <c r="D24" s="271">
        <v>1</v>
      </c>
      <c r="E24" s="272"/>
      <c r="F24" s="272">
        <f>D24*E24</f>
        <v>0</v>
      </c>
      <c r="G24" s="284"/>
      <c r="H24" s="308"/>
    </row>
    <row r="25" spans="1:8">
      <c r="A25" s="269"/>
      <c r="C25" s="274"/>
      <c r="D25" s="275"/>
      <c r="E25" s="272"/>
      <c r="F25" s="272"/>
      <c r="G25" s="272">
        <f>SUM(F24)</f>
        <v>0</v>
      </c>
      <c r="H25" s="211"/>
    </row>
    <row r="26" spans="1:8">
      <c r="A26" s="276"/>
      <c r="B26" s="276" t="s">
        <v>386</v>
      </c>
      <c r="C26" s="276"/>
      <c r="D26" s="276"/>
      <c r="E26" s="276"/>
      <c r="F26" s="276"/>
      <c r="G26" s="277"/>
      <c r="H26" s="277">
        <f>SUM(G16:G25)</f>
        <v>0</v>
      </c>
    </row>
    <row r="27" spans="1:8">
      <c r="A27" s="269"/>
      <c r="C27" s="274"/>
      <c r="D27" s="275"/>
      <c r="E27" s="272"/>
      <c r="F27" s="272"/>
      <c r="G27" s="272"/>
      <c r="H27" s="211"/>
    </row>
    <row r="28" spans="1:8">
      <c r="A28" s="285">
        <v>3</v>
      </c>
      <c r="B28" s="286" t="s">
        <v>120</v>
      </c>
      <c r="C28" s="278"/>
      <c r="D28" s="287"/>
      <c r="E28" s="280"/>
      <c r="F28" s="280"/>
      <c r="G28" s="280"/>
      <c r="H28" s="277"/>
    </row>
    <row r="29" spans="1:8">
      <c r="A29" s="269" t="s">
        <v>24</v>
      </c>
      <c r="B29" s="288" t="s">
        <v>121</v>
      </c>
      <c r="C29" s="274"/>
      <c r="D29" s="289"/>
      <c r="E29" s="272"/>
      <c r="F29" s="272"/>
      <c r="G29" s="272"/>
      <c r="H29" s="211"/>
    </row>
    <row r="30" spans="1:8" ht="36">
      <c r="A30" s="269" t="s">
        <v>122</v>
      </c>
      <c r="B30" s="281" t="s">
        <v>123</v>
      </c>
      <c r="C30" s="274"/>
      <c r="D30" s="289"/>
      <c r="E30" s="272"/>
      <c r="F30" s="272"/>
      <c r="G30" s="272"/>
      <c r="H30" s="211"/>
    </row>
    <row r="31" spans="1:8" ht="13.5">
      <c r="A31" s="269" t="s">
        <v>124</v>
      </c>
      <c r="B31" s="281" t="s">
        <v>125</v>
      </c>
      <c r="C31" s="271" t="s">
        <v>429</v>
      </c>
      <c r="D31" s="289">
        <v>126</v>
      </c>
      <c r="E31" s="272"/>
      <c r="F31" s="272"/>
      <c r="G31" s="272"/>
      <c r="H31" s="211"/>
    </row>
    <row r="32" spans="1:8" ht="13.5">
      <c r="A32" s="269" t="s">
        <v>127</v>
      </c>
      <c r="B32" s="281" t="s">
        <v>128</v>
      </c>
      <c r="C32" s="271" t="s">
        <v>429</v>
      </c>
      <c r="D32" s="289">
        <v>72</v>
      </c>
      <c r="E32" s="272"/>
      <c r="F32" s="272"/>
      <c r="G32" s="272"/>
      <c r="H32" s="211"/>
    </row>
    <row r="33" spans="1:8" ht="13.5">
      <c r="A33" s="269"/>
      <c r="B33" s="457" t="s">
        <v>129</v>
      </c>
      <c r="C33" s="458" t="s">
        <v>430</v>
      </c>
      <c r="D33" s="459">
        <v>198</v>
      </c>
      <c r="E33" s="272"/>
      <c r="F33" s="272">
        <f>D33*E33</f>
        <v>0</v>
      </c>
      <c r="G33" s="272"/>
      <c r="H33" s="211"/>
    </row>
    <row r="34" spans="1:8">
      <c r="A34" s="269"/>
      <c r="B34" s="288"/>
      <c r="C34" s="274"/>
      <c r="D34" s="289"/>
      <c r="E34" s="272"/>
      <c r="F34" s="272"/>
      <c r="G34" s="272">
        <f>SUM(F33)</f>
        <v>0</v>
      </c>
      <c r="H34" s="211"/>
    </row>
    <row r="35" spans="1:8" ht="24">
      <c r="A35" s="269" t="s">
        <v>131</v>
      </c>
      <c r="B35" s="281" t="s">
        <v>132</v>
      </c>
      <c r="C35" s="271"/>
      <c r="D35" s="289"/>
      <c r="E35" s="290"/>
      <c r="F35" s="290"/>
      <c r="G35" s="272"/>
      <c r="H35" s="211"/>
    </row>
    <row r="36" spans="1:8" ht="13.5">
      <c r="A36" s="269" t="s">
        <v>124</v>
      </c>
      <c r="B36" s="281" t="s">
        <v>125</v>
      </c>
      <c r="C36" s="271" t="s">
        <v>429</v>
      </c>
      <c r="D36" s="289">
        <v>18</v>
      </c>
      <c r="E36" s="272"/>
      <c r="F36" s="272">
        <f>D36*E36</f>
        <v>0</v>
      </c>
      <c r="G36" s="272"/>
      <c r="H36" s="211"/>
    </row>
    <row r="37" spans="1:8" ht="13.5">
      <c r="A37" s="269" t="s">
        <v>127</v>
      </c>
      <c r="B37" s="281" t="s">
        <v>128</v>
      </c>
      <c r="C37" s="271" t="s">
        <v>429</v>
      </c>
      <c r="D37" s="289">
        <v>8</v>
      </c>
      <c r="E37" s="272"/>
      <c r="F37" s="272">
        <f>D37*E37</f>
        <v>0</v>
      </c>
      <c r="G37" s="272"/>
      <c r="H37" s="211"/>
    </row>
    <row r="38" spans="1:8">
      <c r="A38" s="269"/>
      <c r="B38" s="288"/>
      <c r="C38" s="274"/>
      <c r="D38" s="289"/>
      <c r="E38" s="272"/>
      <c r="F38" s="272"/>
      <c r="G38" s="272">
        <f>SUM(F36:F37)</f>
        <v>0</v>
      </c>
      <c r="H38" s="211"/>
    </row>
    <row r="39" spans="1:8" ht="36">
      <c r="A39" s="269" t="s">
        <v>133</v>
      </c>
      <c r="B39" s="281" t="s">
        <v>134</v>
      </c>
      <c r="C39" s="271"/>
      <c r="D39" s="289"/>
      <c r="E39" s="290"/>
      <c r="F39" s="290"/>
      <c r="G39" s="272"/>
      <c r="H39" s="211"/>
    </row>
    <row r="40" spans="1:8" ht="13.5">
      <c r="A40" s="269" t="s">
        <v>124</v>
      </c>
      <c r="B40" s="281" t="s">
        <v>125</v>
      </c>
      <c r="C40" s="271" t="s">
        <v>429</v>
      </c>
      <c r="D40" s="289">
        <v>82</v>
      </c>
      <c r="E40" s="272"/>
      <c r="F40" s="272">
        <f>D40*E40</f>
        <v>0</v>
      </c>
      <c r="G40" s="272"/>
      <c r="H40" s="211"/>
    </row>
    <row r="41" spans="1:8" ht="13.5">
      <c r="A41" s="269" t="s">
        <v>127</v>
      </c>
      <c r="B41" s="281" t="s">
        <v>128</v>
      </c>
      <c r="C41" s="271" t="s">
        <v>429</v>
      </c>
      <c r="D41" s="289">
        <v>51</v>
      </c>
      <c r="E41" s="272"/>
      <c r="F41" s="272">
        <f>D41*E41</f>
        <v>0</v>
      </c>
      <c r="G41" s="272"/>
      <c r="H41" s="211"/>
    </row>
    <row r="42" spans="1:8">
      <c r="A42" s="269"/>
      <c r="B42" s="288"/>
      <c r="C42" s="274"/>
      <c r="D42" s="289"/>
      <c r="E42" s="272"/>
      <c r="F42" s="272"/>
      <c r="G42" s="272">
        <f>SUM(F40:F41)</f>
        <v>0</v>
      </c>
      <c r="H42" s="211"/>
    </row>
    <row r="43" spans="1:8" ht="36">
      <c r="A43" s="269" t="s">
        <v>135</v>
      </c>
      <c r="B43" s="281" t="s">
        <v>136</v>
      </c>
      <c r="C43" s="271"/>
      <c r="D43" s="289"/>
      <c r="E43" s="290"/>
      <c r="F43" s="290"/>
      <c r="G43" s="272"/>
      <c r="H43" s="211"/>
    </row>
    <row r="44" spans="1:8" ht="13.5">
      <c r="A44" s="269" t="s">
        <v>124</v>
      </c>
      <c r="B44" s="281" t="s">
        <v>125</v>
      </c>
      <c r="C44" s="271" t="s">
        <v>429</v>
      </c>
      <c r="D44" s="289">
        <v>28</v>
      </c>
      <c r="E44" s="272"/>
      <c r="F44" s="272">
        <f>D44*E44</f>
        <v>0</v>
      </c>
      <c r="G44" s="272"/>
      <c r="H44" s="211"/>
    </row>
    <row r="45" spans="1:8" ht="13.5">
      <c r="A45" s="269" t="s">
        <v>127</v>
      </c>
      <c r="B45" s="281" t="s">
        <v>128</v>
      </c>
      <c r="C45" s="271" t="s">
        <v>429</v>
      </c>
      <c r="D45" s="289">
        <v>27</v>
      </c>
      <c r="E45" s="272"/>
      <c r="F45" s="272">
        <f>D45*E45</f>
        <v>0</v>
      </c>
      <c r="G45" s="272"/>
      <c r="H45" s="211"/>
    </row>
    <row r="46" spans="1:8">
      <c r="A46" s="269"/>
      <c r="B46" s="288"/>
      <c r="C46" s="274"/>
      <c r="D46" s="289"/>
      <c r="E46" s="272"/>
      <c r="F46" s="272"/>
      <c r="G46" s="272">
        <f>SUM(F44:F45)</f>
        <v>0</v>
      </c>
      <c r="H46" s="211"/>
    </row>
    <row r="47" spans="1:8" ht="60">
      <c r="A47" s="269" t="s">
        <v>137</v>
      </c>
      <c r="B47" s="281" t="s">
        <v>138</v>
      </c>
      <c r="C47" s="271"/>
      <c r="D47" s="289"/>
      <c r="E47" s="290"/>
      <c r="F47" s="290"/>
      <c r="G47" s="272"/>
      <c r="H47" s="211"/>
    </row>
    <row r="48" spans="1:8" ht="13.5">
      <c r="A48" s="269" t="s">
        <v>124</v>
      </c>
      <c r="B48" s="281" t="s">
        <v>125</v>
      </c>
      <c r="C48" s="271" t="s">
        <v>429</v>
      </c>
      <c r="D48" s="289">
        <v>161</v>
      </c>
      <c r="E48" s="272"/>
      <c r="F48" s="272">
        <f>D48*E48</f>
        <v>0</v>
      </c>
      <c r="G48" s="272"/>
      <c r="H48" s="211"/>
    </row>
    <row r="49" spans="1:8" ht="13.5">
      <c r="A49" s="269" t="s">
        <v>127</v>
      </c>
      <c r="B49" s="281" t="s">
        <v>128</v>
      </c>
      <c r="C49" s="271" t="s">
        <v>429</v>
      </c>
      <c r="D49" s="289">
        <v>93</v>
      </c>
      <c r="E49" s="272"/>
      <c r="F49" s="272">
        <f>D49*E49</f>
        <v>0</v>
      </c>
      <c r="G49" s="272"/>
      <c r="H49" s="211"/>
    </row>
    <row r="50" spans="1:8">
      <c r="A50" s="269"/>
      <c r="B50" s="288"/>
      <c r="C50" s="274"/>
      <c r="D50" s="289"/>
      <c r="E50" s="272"/>
      <c r="F50" s="272"/>
      <c r="G50" s="272">
        <f>SUM(F48:F49)</f>
        <v>0</v>
      </c>
      <c r="H50" s="211"/>
    </row>
    <row r="51" spans="1:8">
      <c r="A51" s="276"/>
      <c r="B51" s="276" t="s">
        <v>385</v>
      </c>
      <c r="C51" s="276"/>
      <c r="D51" s="276"/>
      <c r="E51" s="276"/>
      <c r="F51" s="276"/>
      <c r="G51" s="277"/>
      <c r="H51" s="277">
        <f>SUM(G33:G50)</f>
        <v>0</v>
      </c>
    </row>
    <row r="52" spans="1:8">
      <c r="A52" s="269"/>
      <c r="C52" s="274"/>
      <c r="D52" s="275"/>
      <c r="E52" s="272"/>
      <c r="F52" s="272"/>
      <c r="G52" s="272"/>
      <c r="H52" s="211"/>
    </row>
    <row r="53" spans="1:8">
      <c r="A53" s="285">
        <v>4</v>
      </c>
      <c r="B53" s="238" t="s">
        <v>139</v>
      </c>
      <c r="C53" s="238"/>
      <c r="D53" s="238"/>
      <c r="E53" s="238"/>
      <c r="F53" s="238"/>
      <c r="G53" s="385"/>
      <c r="H53" s="388"/>
    </row>
    <row r="54" spans="1:8">
      <c r="A54" s="269" t="s">
        <v>26</v>
      </c>
      <c r="B54" s="288" t="s">
        <v>140</v>
      </c>
      <c r="C54" s="274"/>
      <c r="D54" s="275"/>
      <c r="E54" s="272"/>
      <c r="F54" s="272"/>
      <c r="G54" s="272"/>
      <c r="H54" s="211"/>
    </row>
    <row r="55" spans="1:8" ht="60">
      <c r="B55" s="270" t="s">
        <v>141</v>
      </c>
      <c r="C55" s="274"/>
      <c r="D55" s="275"/>
      <c r="E55" s="272"/>
      <c r="F55" s="272"/>
      <c r="G55" s="272"/>
      <c r="H55" s="211"/>
    </row>
    <row r="56" spans="1:8">
      <c r="A56" s="269" t="s">
        <v>142</v>
      </c>
      <c r="B56" s="288" t="s">
        <v>143</v>
      </c>
      <c r="C56" s="274"/>
      <c r="D56" s="275"/>
      <c r="E56" s="272"/>
      <c r="F56" s="272"/>
      <c r="G56" s="272"/>
      <c r="H56" s="211"/>
    </row>
    <row r="57" spans="1:8">
      <c r="A57" s="269" t="s">
        <v>124</v>
      </c>
      <c r="B57" s="270" t="s">
        <v>144</v>
      </c>
      <c r="C57" s="274" t="s">
        <v>21</v>
      </c>
      <c r="D57" s="275">
        <v>100</v>
      </c>
      <c r="E57" s="272"/>
      <c r="F57" s="272">
        <f>D57*E57</f>
        <v>0</v>
      </c>
      <c r="G57" s="272"/>
      <c r="H57" s="211"/>
    </row>
    <row r="58" spans="1:8">
      <c r="A58" s="269"/>
      <c r="B58" s="270"/>
      <c r="C58" s="274"/>
      <c r="D58" s="289"/>
      <c r="E58" s="272"/>
      <c r="F58" s="272"/>
      <c r="G58" s="272">
        <f>SUM(F57)</f>
        <v>0</v>
      </c>
      <c r="H58" s="211"/>
    </row>
    <row r="59" spans="1:8">
      <c r="A59" s="269" t="s">
        <v>145</v>
      </c>
      <c r="B59" s="288" t="s">
        <v>146</v>
      </c>
      <c r="C59" s="274"/>
      <c r="D59" s="275"/>
      <c r="E59" s="272"/>
      <c r="F59" s="272"/>
      <c r="G59" s="272"/>
      <c r="H59" s="211"/>
    </row>
    <row r="60" spans="1:8">
      <c r="A60" s="269" t="s">
        <v>124</v>
      </c>
      <c r="B60" s="273" t="s">
        <v>144</v>
      </c>
      <c r="C60" s="274" t="s">
        <v>21</v>
      </c>
      <c r="D60" s="275">
        <v>67</v>
      </c>
      <c r="E60" s="272"/>
      <c r="F60" s="272">
        <f>D60*E60</f>
        <v>0</v>
      </c>
      <c r="G60" s="272"/>
      <c r="H60" s="211"/>
    </row>
    <row r="61" spans="1:8">
      <c r="A61" s="269" t="s">
        <v>127</v>
      </c>
      <c r="B61" s="273" t="s">
        <v>147</v>
      </c>
      <c r="C61" s="274" t="s">
        <v>21</v>
      </c>
      <c r="D61" s="275">
        <v>30</v>
      </c>
      <c r="E61" s="272"/>
      <c r="F61" s="272">
        <f>D61*E61</f>
        <v>0</v>
      </c>
      <c r="G61" s="272"/>
      <c r="H61" s="211"/>
    </row>
    <row r="62" spans="1:8">
      <c r="A62" s="269"/>
      <c r="B62" s="270"/>
      <c r="C62" s="274"/>
      <c r="D62" s="289"/>
      <c r="E62" s="272"/>
      <c r="F62" s="272"/>
      <c r="G62" s="272">
        <f>SUM(F60:F61)</f>
        <v>0</v>
      </c>
      <c r="H62" s="211"/>
    </row>
    <row r="63" spans="1:8">
      <c r="A63" s="269" t="s">
        <v>148</v>
      </c>
      <c r="B63" s="288" t="s">
        <v>149</v>
      </c>
      <c r="C63" s="274"/>
      <c r="D63" s="275"/>
      <c r="E63" s="272"/>
      <c r="F63" s="272"/>
      <c r="G63" s="272"/>
      <c r="H63" s="211"/>
    </row>
    <row r="64" spans="1:8">
      <c r="A64" s="269" t="s">
        <v>124</v>
      </c>
      <c r="B64" s="270" t="s">
        <v>144</v>
      </c>
      <c r="C64" s="274" t="s">
        <v>21</v>
      </c>
      <c r="D64" s="275">
        <v>10</v>
      </c>
      <c r="E64" s="272"/>
      <c r="F64" s="272">
        <f>D64*E64</f>
        <v>0</v>
      </c>
      <c r="G64" s="272"/>
      <c r="H64" s="211"/>
    </row>
    <row r="65" spans="1:8">
      <c r="A65" s="269" t="s">
        <v>127</v>
      </c>
      <c r="B65" s="273" t="s">
        <v>150</v>
      </c>
      <c r="C65" s="274" t="s">
        <v>21</v>
      </c>
      <c r="D65" s="275">
        <v>109</v>
      </c>
      <c r="E65" s="272"/>
      <c r="F65" s="272">
        <f>D65*E65</f>
        <v>0</v>
      </c>
      <c r="G65" s="272"/>
      <c r="H65" s="211"/>
    </row>
    <row r="66" spans="1:8">
      <c r="A66" s="269"/>
      <c r="B66" s="270"/>
      <c r="C66" s="274"/>
      <c r="D66" s="289"/>
      <c r="E66" s="272"/>
      <c r="F66" s="272"/>
      <c r="G66" s="272">
        <f>SUM(F64:F65)</f>
        <v>0</v>
      </c>
      <c r="H66" s="211"/>
    </row>
    <row r="67" spans="1:8">
      <c r="A67" s="269" t="s">
        <v>151</v>
      </c>
      <c r="B67" s="288" t="s">
        <v>152</v>
      </c>
      <c r="C67" s="274"/>
      <c r="D67" s="275"/>
      <c r="E67" s="272"/>
      <c r="F67" s="272"/>
      <c r="G67" s="272"/>
      <c r="H67" s="211"/>
    </row>
    <row r="68" spans="1:8">
      <c r="A68" s="269" t="s">
        <v>124</v>
      </c>
      <c r="B68" s="270" t="s">
        <v>144</v>
      </c>
      <c r="C68" s="274" t="s">
        <v>21</v>
      </c>
      <c r="D68" s="275">
        <v>110</v>
      </c>
      <c r="E68" s="272"/>
      <c r="F68" s="272">
        <f>D68*E68</f>
        <v>0</v>
      </c>
      <c r="G68" s="272"/>
      <c r="H68" s="211"/>
    </row>
    <row r="69" spans="1:8">
      <c r="A69" s="269"/>
      <c r="B69" s="270"/>
      <c r="C69" s="274"/>
      <c r="D69" s="289"/>
      <c r="E69" s="272"/>
      <c r="F69" s="272"/>
      <c r="G69" s="272">
        <f>SUM(F68)</f>
        <v>0</v>
      </c>
      <c r="H69" s="211"/>
    </row>
    <row r="70" spans="1:8">
      <c r="A70" s="269" t="s">
        <v>153</v>
      </c>
      <c r="B70" s="288" t="s">
        <v>154</v>
      </c>
      <c r="C70" s="274"/>
      <c r="D70" s="275"/>
      <c r="E70" s="272"/>
      <c r="F70" s="272"/>
      <c r="G70" s="272"/>
      <c r="H70" s="211"/>
    </row>
    <row r="71" spans="1:8">
      <c r="A71" s="269" t="s">
        <v>124</v>
      </c>
      <c r="B71" s="270" t="s">
        <v>144</v>
      </c>
      <c r="C71" s="274" t="s">
        <v>21</v>
      </c>
      <c r="D71" s="275">
        <v>167</v>
      </c>
      <c r="E71" s="272"/>
      <c r="F71" s="272">
        <f>D71*E71</f>
        <v>0</v>
      </c>
      <c r="G71" s="272"/>
      <c r="H71" s="211"/>
    </row>
    <row r="72" spans="1:8">
      <c r="A72" s="269"/>
      <c r="B72" s="270"/>
      <c r="C72" s="274"/>
      <c r="D72" s="289"/>
      <c r="E72" s="272"/>
      <c r="F72" s="272"/>
      <c r="G72" s="272">
        <f>SUM(F71)</f>
        <v>0</v>
      </c>
      <c r="H72" s="211"/>
    </row>
    <row r="73" spans="1:8">
      <c r="A73" s="269" t="s">
        <v>155</v>
      </c>
      <c r="B73" s="288" t="s">
        <v>156</v>
      </c>
      <c r="C73" s="274"/>
      <c r="D73" s="275"/>
      <c r="E73" s="272"/>
      <c r="F73" s="272"/>
      <c r="G73" s="272"/>
      <c r="H73" s="211"/>
    </row>
    <row r="74" spans="1:8" ht="60">
      <c r="B74" s="270" t="s">
        <v>157</v>
      </c>
      <c r="C74" s="274"/>
      <c r="D74" s="275"/>
      <c r="E74" s="272"/>
      <c r="F74" s="272"/>
      <c r="G74" s="272"/>
      <c r="H74" s="211"/>
    </row>
    <row r="75" spans="1:8">
      <c r="A75" s="269" t="s">
        <v>158</v>
      </c>
      <c r="B75" s="288" t="s">
        <v>146</v>
      </c>
      <c r="C75" s="274"/>
      <c r="D75" s="275"/>
      <c r="E75" s="272"/>
      <c r="F75" s="272"/>
      <c r="G75" s="272"/>
      <c r="H75" s="211"/>
    </row>
    <row r="76" spans="1:8">
      <c r="A76" s="269" t="s">
        <v>124</v>
      </c>
      <c r="B76" s="273" t="s">
        <v>147</v>
      </c>
      <c r="C76" s="274" t="s">
        <v>21</v>
      </c>
      <c r="D76" s="275">
        <v>80</v>
      </c>
      <c r="E76" s="272"/>
      <c r="F76" s="272">
        <f>D76*E76</f>
        <v>0</v>
      </c>
      <c r="G76" s="272"/>
      <c r="H76" s="211"/>
    </row>
    <row r="77" spans="1:8">
      <c r="A77" s="269"/>
      <c r="C77" s="274"/>
      <c r="D77" s="275"/>
      <c r="E77" s="272"/>
      <c r="F77" s="272"/>
      <c r="G77" s="272">
        <f>SUM(F76)</f>
        <v>0</v>
      </c>
      <c r="H77" s="211"/>
    </row>
    <row r="78" spans="1:8">
      <c r="A78" s="269" t="s">
        <v>159</v>
      </c>
      <c r="B78" s="288" t="s">
        <v>149</v>
      </c>
      <c r="C78" s="274"/>
      <c r="D78" s="275"/>
      <c r="E78" s="272"/>
      <c r="F78" s="272"/>
      <c r="G78" s="272"/>
      <c r="H78" s="211"/>
    </row>
    <row r="79" spans="1:8">
      <c r="A79" s="269" t="s">
        <v>124</v>
      </c>
      <c r="B79" s="273" t="s">
        <v>147</v>
      </c>
      <c r="C79" s="274" t="s">
        <v>21</v>
      </c>
      <c r="D79" s="275">
        <v>81</v>
      </c>
      <c r="E79" s="272"/>
      <c r="F79" s="272">
        <f>D79*E79</f>
        <v>0</v>
      </c>
      <c r="G79" s="272"/>
      <c r="H79" s="211"/>
    </row>
    <row r="80" spans="1:8">
      <c r="A80" s="269" t="s">
        <v>127</v>
      </c>
      <c r="B80" s="273" t="s">
        <v>150</v>
      </c>
      <c r="C80" s="274" t="s">
        <v>21</v>
      </c>
      <c r="D80" s="275">
        <v>69</v>
      </c>
      <c r="E80" s="272"/>
      <c r="F80" s="272">
        <f>D80*E80</f>
        <v>0</v>
      </c>
      <c r="G80" s="272"/>
      <c r="H80" s="211"/>
    </row>
    <row r="81" spans="1:9">
      <c r="A81" s="269"/>
      <c r="C81" s="274"/>
      <c r="D81" s="275"/>
      <c r="E81" s="272"/>
      <c r="F81" s="272"/>
      <c r="G81" s="272">
        <f>SUM(F79:F80)</f>
        <v>0</v>
      </c>
      <c r="H81" s="211"/>
    </row>
    <row r="82" spans="1:9">
      <c r="A82" s="239"/>
      <c r="B82" s="239" t="s">
        <v>387</v>
      </c>
      <c r="C82" s="239"/>
      <c r="D82" s="239"/>
      <c r="E82" s="239"/>
      <c r="F82" s="239"/>
      <c r="G82" s="386"/>
      <c r="H82" s="277">
        <f>SUM(G54:G81)</f>
        <v>0</v>
      </c>
    </row>
    <row r="83" spans="1:9" s="220" customFormat="1">
      <c r="A83" s="210"/>
      <c r="B83" s="210"/>
      <c r="C83" s="210"/>
      <c r="D83" s="210"/>
      <c r="E83" s="210"/>
      <c r="F83" s="210"/>
      <c r="G83" s="266"/>
      <c r="H83" s="266"/>
    </row>
    <row r="84" spans="1:9" ht="15.75">
      <c r="A84" s="291"/>
      <c r="B84" s="401" t="s">
        <v>388</v>
      </c>
      <c r="C84" s="401"/>
      <c r="D84" s="401"/>
      <c r="E84" s="401"/>
      <c r="F84" s="401"/>
      <c r="G84" s="413"/>
      <c r="H84" s="456">
        <f>SUM(H13:H82)</f>
        <v>0</v>
      </c>
    </row>
    <row r="85" spans="1:9">
      <c r="A85" s="221"/>
      <c r="B85" s="222"/>
      <c r="C85" s="222"/>
      <c r="D85" s="222"/>
      <c r="E85" s="222"/>
      <c r="F85" s="222"/>
    </row>
    <row r="86" spans="1:9">
      <c r="A86" s="221"/>
      <c r="B86" s="222"/>
      <c r="C86" s="222"/>
      <c r="D86" s="222"/>
      <c r="E86" s="222"/>
      <c r="F86" s="222"/>
    </row>
    <row r="87" spans="1:9" ht="24.95" customHeight="1">
      <c r="A87" s="223"/>
      <c r="B87" s="214" t="s">
        <v>417</v>
      </c>
      <c r="C87" s="223"/>
      <c r="D87" s="223"/>
      <c r="E87" s="223"/>
      <c r="F87" s="223"/>
      <c r="G87" s="387"/>
      <c r="H87" s="431"/>
    </row>
    <row r="88" spans="1:9">
      <c r="A88" s="244"/>
      <c r="B88" s="244"/>
      <c r="C88" s="244"/>
      <c r="D88" s="244"/>
      <c r="E88" s="244"/>
      <c r="F88" s="244"/>
    </row>
    <row r="89" spans="1:9" s="217" customFormat="1">
      <c r="A89" s="237">
        <v>5</v>
      </c>
      <c r="B89" s="207" t="s">
        <v>18</v>
      </c>
      <c r="C89" s="207"/>
      <c r="D89" s="207"/>
      <c r="E89" s="207"/>
      <c r="F89" s="207"/>
      <c r="G89" s="388"/>
      <c r="H89" s="388"/>
      <c r="I89" s="292"/>
    </row>
    <row r="90" spans="1:9" ht="72">
      <c r="A90" s="253" t="s">
        <v>160</v>
      </c>
      <c r="B90" s="233" t="s">
        <v>63</v>
      </c>
      <c r="C90" s="224"/>
      <c r="D90" s="225"/>
      <c r="E90" s="226"/>
      <c r="F90" s="226"/>
    </row>
    <row r="91" spans="1:9">
      <c r="A91" s="253" t="s">
        <v>161</v>
      </c>
      <c r="B91" s="293" t="s">
        <v>436</v>
      </c>
      <c r="C91" s="224" t="s">
        <v>12</v>
      </c>
      <c r="D91" s="227">
        <v>2</v>
      </c>
      <c r="E91" s="228"/>
      <c r="F91" s="228">
        <f>D91*E91</f>
        <v>0</v>
      </c>
    </row>
    <row r="92" spans="1:9">
      <c r="A92" s="253" t="s">
        <v>162</v>
      </c>
      <c r="B92" s="293" t="s">
        <v>437</v>
      </c>
      <c r="C92" s="224" t="s">
        <v>12</v>
      </c>
      <c r="D92" s="227">
        <v>1</v>
      </c>
      <c r="E92" s="228"/>
      <c r="F92" s="228">
        <f t="shared" ref="F92" si="0">D92*E92</f>
        <v>0</v>
      </c>
    </row>
    <row r="93" spans="1:9">
      <c r="A93" s="253"/>
      <c r="B93" s="293"/>
      <c r="C93" s="224"/>
      <c r="D93" s="227"/>
      <c r="E93" s="228"/>
      <c r="F93" s="228"/>
      <c r="G93" s="454">
        <f>SUM(F91:F92)</f>
        <v>0</v>
      </c>
    </row>
    <row r="94" spans="1:9" ht="108">
      <c r="A94" s="253" t="s">
        <v>163</v>
      </c>
      <c r="B94" s="233" t="s">
        <v>38</v>
      </c>
      <c r="C94" s="224"/>
      <c r="D94" s="227"/>
      <c r="E94" s="226"/>
      <c r="F94" s="228"/>
    </row>
    <row r="95" spans="1:9">
      <c r="A95" s="253" t="s">
        <v>164</v>
      </c>
      <c r="B95" s="293" t="s">
        <v>438</v>
      </c>
      <c r="C95" s="225" t="s">
        <v>12</v>
      </c>
      <c r="D95" s="227">
        <v>4</v>
      </c>
      <c r="E95" s="228"/>
    </row>
    <row r="96" spans="1:9">
      <c r="A96" s="253"/>
      <c r="B96" s="293"/>
      <c r="C96" s="225"/>
      <c r="D96" s="227"/>
      <c r="E96" s="228"/>
      <c r="F96" s="228"/>
      <c r="G96" s="228">
        <f>D95*E95</f>
        <v>0</v>
      </c>
    </row>
    <row r="97" spans="1:8" ht="108">
      <c r="A97" s="253" t="s">
        <v>165</v>
      </c>
      <c r="B97" s="233" t="s">
        <v>39</v>
      </c>
      <c r="C97" s="225" t="s">
        <v>7</v>
      </c>
      <c r="D97" s="227">
        <v>10.48</v>
      </c>
      <c r="E97" s="228"/>
    </row>
    <row r="98" spans="1:8">
      <c r="A98" s="253"/>
      <c r="B98" s="233"/>
      <c r="C98" s="225"/>
      <c r="D98" s="227"/>
      <c r="E98" s="228"/>
      <c r="F98" s="228"/>
      <c r="G98" s="228">
        <f>D97*E97</f>
        <v>0</v>
      </c>
    </row>
    <row r="99" spans="1:8" ht="96">
      <c r="A99" s="253" t="s">
        <v>166</v>
      </c>
      <c r="B99" s="233" t="s">
        <v>40</v>
      </c>
      <c r="C99" s="225" t="s">
        <v>12</v>
      </c>
      <c r="D99" s="227">
        <v>1</v>
      </c>
      <c r="E99" s="228"/>
    </row>
    <row r="100" spans="1:8">
      <c r="A100" s="253"/>
      <c r="B100" s="233"/>
      <c r="C100" s="225"/>
      <c r="D100" s="227"/>
      <c r="E100" s="228"/>
      <c r="F100" s="228"/>
      <c r="G100" s="228">
        <f>D99*E99</f>
        <v>0</v>
      </c>
    </row>
    <row r="101" spans="1:8" ht="96">
      <c r="A101" s="253" t="s">
        <v>167</v>
      </c>
      <c r="B101" s="233" t="s">
        <v>20</v>
      </c>
      <c r="C101" s="225" t="s">
        <v>7</v>
      </c>
      <c r="D101" s="227">
        <v>23.2</v>
      </c>
      <c r="E101" s="228"/>
    </row>
    <row r="102" spans="1:8">
      <c r="A102" s="253"/>
      <c r="B102" s="233"/>
      <c r="C102" s="225"/>
      <c r="D102" s="227"/>
      <c r="E102" s="228"/>
      <c r="F102" s="228"/>
      <c r="G102" s="228">
        <f>D101*E101</f>
        <v>0</v>
      </c>
    </row>
    <row r="103" spans="1:8" ht="216">
      <c r="A103" s="253" t="s">
        <v>168</v>
      </c>
      <c r="B103" s="233" t="s">
        <v>64</v>
      </c>
      <c r="C103" s="225" t="s">
        <v>7</v>
      </c>
      <c r="D103" s="227">
        <v>1032.79</v>
      </c>
      <c r="E103" s="228"/>
    </row>
    <row r="104" spans="1:8">
      <c r="A104" s="253"/>
      <c r="B104" s="233"/>
      <c r="C104" s="225"/>
      <c r="D104" s="227"/>
      <c r="E104" s="228"/>
      <c r="F104" s="228"/>
      <c r="G104" s="228">
        <f>D103*E103</f>
        <v>0</v>
      </c>
    </row>
    <row r="105" spans="1:8" ht="216">
      <c r="A105" s="253" t="s">
        <v>169</v>
      </c>
      <c r="B105" s="233" t="s">
        <v>421</v>
      </c>
      <c r="C105" s="225" t="s">
        <v>21</v>
      </c>
      <c r="D105" s="225">
        <v>239.09</v>
      </c>
      <c r="E105" s="228"/>
    </row>
    <row r="106" spans="1:8">
      <c r="A106" s="253"/>
      <c r="B106" s="233"/>
      <c r="C106" s="225"/>
      <c r="D106" s="225"/>
      <c r="E106" s="228"/>
      <c r="F106" s="228"/>
      <c r="G106" s="228">
        <f>D105*E105</f>
        <v>0</v>
      </c>
    </row>
    <row r="107" spans="1:8" s="217" customFormat="1">
      <c r="A107" s="237"/>
      <c r="B107" s="231" t="s">
        <v>450</v>
      </c>
      <c r="C107" s="229"/>
      <c r="D107" s="229"/>
      <c r="E107" s="230"/>
      <c r="F107" s="230"/>
      <c r="G107" s="441"/>
      <c r="H107" s="389">
        <f>SUM(G90:G106)</f>
        <v>0</v>
      </c>
    </row>
    <row r="108" spans="1:8">
      <c r="A108" s="253" t="s">
        <v>170</v>
      </c>
      <c r="B108" s="233"/>
      <c r="C108" s="225"/>
      <c r="D108" s="225"/>
      <c r="E108" s="228"/>
      <c r="F108" s="228"/>
    </row>
    <row r="109" spans="1:8">
      <c r="A109" s="237">
        <v>6</v>
      </c>
      <c r="B109" s="207" t="s">
        <v>80</v>
      </c>
      <c r="C109" s="207"/>
      <c r="D109" s="207"/>
      <c r="E109" s="207"/>
      <c r="F109" s="207"/>
      <c r="G109" s="388"/>
      <c r="H109" s="388"/>
    </row>
    <row r="110" spans="1:8" ht="228">
      <c r="A110" s="253" t="s">
        <v>27</v>
      </c>
      <c r="B110" s="233" t="s">
        <v>41</v>
      </c>
      <c r="C110" s="224" t="s">
        <v>7</v>
      </c>
      <c r="D110" s="225">
        <v>58.75</v>
      </c>
      <c r="E110" s="228"/>
    </row>
    <row r="111" spans="1:8">
      <c r="A111" s="253"/>
      <c r="B111" s="233"/>
      <c r="C111" s="224"/>
      <c r="D111" s="225"/>
      <c r="E111" s="228"/>
      <c r="F111" s="228"/>
      <c r="G111" s="228">
        <f>D110*E110</f>
        <v>0</v>
      </c>
    </row>
    <row r="112" spans="1:8" ht="192">
      <c r="A112" s="253" t="s">
        <v>28</v>
      </c>
      <c r="B112" s="233" t="s">
        <v>65</v>
      </c>
      <c r="C112" s="225" t="s">
        <v>7</v>
      </c>
      <c r="D112" s="225">
        <v>505.22</v>
      </c>
      <c r="E112" s="228"/>
    </row>
    <row r="113" spans="1:7">
      <c r="A113" s="253"/>
      <c r="B113" s="233"/>
      <c r="C113" s="225"/>
      <c r="D113" s="225"/>
      <c r="E113" s="228"/>
      <c r="F113" s="228"/>
      <c r="G113" s="228">
        <f>D112*E112</f>
        <v>0</v>
      </c>
    </row>
    <row r="114" spans="1:7" ht="228">
      <c r="A114" s="253" t="s">
        <v>171</v>
      </c>
      <c r="B114" s="233" t="s">
        <v>427</v>
      </c>
      <c r="C114" s="225" t="s">
        <v>7</v>
      </c>
      <c r="D114" s="225">
        <v>1291.52</v>
      </c>
      <c r="E114" s="228"/>
    </row>
    <row r="115" spans="1:7">
      <c r="A115" s="253"/>
      <c r="B115" s="233"/>
      <c r="C115" s="225"/>
      <c r="D115" s="225"/>
      <c r="E115" s="228"/>
      <c r="F115" s="228"/>
      <c r="G115" s="228">
        <f>D114*E114</f>
        <v>0</v>
      </c>
    </row>
    <row r="116" spans="1:7" ht="216">
      <c r="A116" s="253" t="s">
        <v>172</v>
      </c>
      <c r="B116" s="233" t="s">
        <v>60</v>
      </c>
      <c r="C116" s="225" t="s">
        <v>7</v>
      </c>
      <c r="D116" s="225">
        <v>1021.4</v>
      </c>
      <c r="E116" s="228"/>
    </row>
    <row r="117" spans="1:7">
      <c r="A117" s="253"/>
      <c r="B117" s="233"/>
      <c r="C117" s="225"/>
      <c r="D117" s="225"/>
      <c r="E117" s="228"/>
      <c r="F117" s="228"/>
      <c r="G117" s="228">
        <f>D116*E116</f>
        <v>0</v>
      </c>
    </row>
    <row r="118" spans="1:7" ht="120">
      <c r="A118" s="253" t="s">
        <v>173</v>
      </c>
      <c r="B118" s="233" t="s">
        <v>46</v>
      </c>
      <c r="C118" s="225" t="s">
        <v>7</v>
      </c>
      <c r="D118" s="225">
        <v>101.14</v>
      </c>
      <c r="E118" s="228"/>
    </row>
    <row r="119" spans="1:7">
      <c r="A119" s="253"/>
      <c r="B119" s="233"/>
      <c r="C119" s="225"/>
      <c r="D119" s="225"/>
      <c r="E119" s="228"/>
      <c r="F119" s="228"/>
      <c r="G119" s="228">
        <f>D118*E118</f>
        <v>0</v>
      </c>
    </row>
    <row r="120" spans="1:7" ht="180">
      <c r="A120" s="253" t="s">
        <v>174</v>
      </c>
      <c r="B120" s="233" t="s">
        <v>45</v>
      </c>
      <c r="C120" s="225" t="s">
        <v>7</v>
      </c>
      <c r="D120" s="225">
        <v>38.57</v>
      </c>
      <c r="E120" s="228"/>
    </row>
    <row r="121" spans="1:7">
      <c r="A121" s="253"/>
      <c r="B121" s="233"/>
      <c r="C121" s="225"/>
      <c r="D121" s="225"/>
      <c r="E121" s="228"/>
      <c r="F121" s="228"/>
      <c r="G121" s="228">
        <f>D120*E120</f>
        <v>0</v>
      </c>
    </row>
    <row r="122" spans="1:7" ht="216">
      <c r="A122" s="253" t="s">
        <v>175</v>
      </c>
      <c r="B122" s="233" t="s">
        <v>44</v>
      </c>
      <c r="C122" s="225" t="s">
        <v>7</v>
      </c>
      <c r="D122" s="225">
        <v>81.05</v>
      </c>
      <c r="E122" s="228"/>
    </row>
    <row r="123" spans="1:7">
      <c r="A123" s="253"/>
      <c r="B123" s="233"/>
      <c r="C123" s="225"/>
      <c r="D123" s="225"/>
      <c r="E123" s="228"/>
      <c r="F123" s="228"/>
      <c r="G123" s="228">
        <f>D122*E122</f>
        <v>0</v>
      </c>
    </row>
    <row r="124" spans="1:7" ht="144">
      <c r="A124" s="253" t="s">
        <v>176</v>
      </c>
      <c r="B124" s="233" t="s">
        <v>43</v>
      </c>
      <c r="C124" s="225" t="s">
        <v>21</v>
      </c>
      <c r="D124" s="225">
        <v>2.5</v>
      </c>
      <c r="E124" s="228"/>
    </row>
    <row r="125" spans="1:7">
      <c r="A125" s="253"/>
      <c r="B125" s="233"/>
      <c r="C125" s="225"/>
      <c r="D125" s="225"/>
      <c r="E125" s="228"/>
      <c r="F125" s="228"/>
      <c r="G125" s="228">
        <f>D124*E124</f>
        <v>0</v>
      </c>
    </row>
    <row r="126" spans="1:7" ht="228">
      <c r="A126" s="253" t="s">
        <v>177</v>
      </c>
      <c r="B126" s="233" t="s">
        <v>86</v>
      </c>
      <c r="C126" s="225" t="s">
        <v>21</v>
      </c>
      <c r="D126" s="225">
        <v>7.66</v>
      </c>
      <c r="E126" s="228"/>
    </row>
    <row r="127" spans="1:7">
      <c r="A127" s="253"/>
      <c r="B127" s="233"/>
      <c r="C127" s="225"/>
      <c r="D127" s="225"/>
      <c r="E127" s="228"/>
      <c r="F127" s="228"/>
      <c r="G127" s="228">
        <f>D126*E126</f>
        <v>0</v>
      </c>
    </row>
    <row r="128" spans="1:7" ht="192">
      <c r="A128" s="253" t="s">
        <v>178</v>
      </c>
      <c r="B128" s="233" t="s">
        <v>85</v>
      </c>
      <c r="C128" s="225" t="s">
        <v>12</v>
      </c>
      <c r="D128" s="227">
        <v>4</v>
      </c>
      <c r="E128" s="228"/>
    </row>
    <row r="129" spans="1:8">
      <c r="A129" s="253"/>
      <c r="B129" s="233"/>
      <c r="C129" s="225"/>
      <c r="D129" s="227"/>
      <c r="E129" s="228"/>
      <c r="F129" s="228"/>
      <c r="G129" s="228">
        <f>D128*E128</f>
        <v>0</v>
      </c>
    </row>
    <row r="130" spans="1:8" ht="144">
      <c r="A130" s="253" t="s">
        <v>179</v>
      </c>
      <c r="B130" s="233" t="s">
        <v>47</v>
      </c>
      <c r="C130" s="225" t="s">
        <v>12</v>
      </c>
      <c r="D130" s="227">
        <v>1</v>
      </c>
      <c r="E130" s="228"/>
    </row>
    <row r="131" spans="1:8">
      <c r="A131" s="253"/>
      <c r="B131" s="233"/>
      <c r="C131" s="225"/>
      <c r="D131" s="227"/>
      <c r="E131" s="228"/>
      <c r="F131" s="228"/>
      <c r="G131" s="228">
        <f>D130*E130</f>
        <v>0</v>
      </c>
    </row>
    <row r="132" spans="1:8" ht="180">
      <c r="A132" s="253" t="s">
        <v>180</v>
      </c>
      <c r="B132" s="233" t="s">
        <v>428</v>
      </c>
      <c r="C132" s="225" t="s">
        <v>12</v>
      </c>
      <c r="D132" s="227">
        <v>1</v>
      </c>
      <c r="E132" s="228"/>
    </row>
    <row r="133" spans="1:8">
      <c r="A133" s="253"/>
      <c r="B133" s="233"/>
      <c r="C133" s="225"/>
      <c r="D133" s="227"/>
      <c r="E133" s="228"/>
      <c r="F133" s="228"/>
      <c r="G133" s="228">
        <f>D132*E132</f>
        <v>0</v>
      </c>
    </row>
    <row r="134" spans="1:8" ht="228">
      <c r="A134" s="253" t="s">
        <v>181</v>
      </c>
      <c r="B134" s="233" t="s">
        <v>48</v>
      </c>
      <c r="C134" s="225" t="s">
        <v>7</v>
      </c>
      <c r="D134" s="225">
        <v>37.9</v>
      </c>
      <c r="E134" s="228"/>
    </row>
    <row r="135" spans="1:8">
      <c r="A135" s="253"/>
      <c r="B135" s="233"/>
      <c r="C135" s="225"/>
      <c r="D135" s="225"/>
      <c r="E135" s="228"/>
      <c r="F135" s="228"/>
      <c r="G135" s="228">
        <f>D134*E134</f>
        <v>0</v>
      </c>
    </row>
    <row r="136" spans="1:8">
      <c r="A136" s="237"/>
      <c r="B136" s="231" t="s">
        <v>451</v>
      </c>
      <c r="C136" s="229"/>
      <c r="D136" s="229"/>
      <c r="E136" s="230"/>
      <c r="F136" s="230"/>
      <c r="G136" s="441"/>
      <c r="H136" s="389">
        <f>SUM(G110:G135)</f>
        <v>0</v>
      </c>
    </row>
    <row r="137" spans="1:8">
      <c r="A137" s="253"/>
      <c r="B137" s="233"/>
      <c r="C137" s="225"/>
      <c r="D137" s="225"/>
      <c r="E137" s="228"/>
      <c r="F137" s="228"/>
    </row>
    <row r="138" spans="1:8">
      <c r="A138" s="237">
        <v>7</v>
      </c>
      <c r="B138" s="207" t="s">
        <v>55</v>
      </c>
      <c r="C138" s="207"/>
      <c r="D138" s="207"/>
      <c r="E138" s="207"/>
      <c r="F138" s="207"/>
      <c r="G138" s="388"/>
      <c r="H138" s="277"/>
    </row>
    <row r="139" spans="1:8" ht="144">
      <c r="A139" s="253" t="s">
        <v>16</v>
      </c>
      <c r="B139" s="233" t="s">
        <v>89</v>
      </c>
      <c r="C139" s="225" t="s">
        <v>21</v>
      </c>
      <c r="D139" s="225">
        <v>61.34</v>
      </c>
      <c r="E139" s="228"/>
    </row>
    <row r="140" spans="1:8">
      <c r="A140" s="253"/>
      <c r="B140" s="233"/>
      <c r="C140" s="225"/>
      <c r="D140" s="225"/>
      <c r="E140" s="228"/>
      <c r="F140" s="228"/>
      <c r="G140" s="228">
        <f>D139*E139</f>
        <v>0</v>
      </c>
    </row>
    <row r="141" spans="1:8" ht="168">
      <c r="A141" s="253" t="s">
        <v>17</v>
      </c>
      <c r="B141" s="233" t="s">
        <v>90</v>
      </c>
      <c r="C141" s="225" t="s">
        <v>12</v>
      </c>
      <c r="D141" s="227">
        <v>1</v>
      </c>
      <c r="E141" s="228"/>
    </row>
    <row r="142" spans="1:8">
      <c r="A142" s="253"/>
      <c r="B142" s="233"/>
      <c r="C142" s="225"/>
      <c r="D142" s="227"/>
      <c r="E142" s="228"/>
      <c r="F142" s="228"/>
      <c r="G142" s="228">
        <f>D141*E141</f>
        <v>0</v>
      </c>
    </row>
    <row r="143" spans="1:8" ht="132">
      <c r="A143" s="253" t="s">
        <v>182</v>
      </c>
      <c r="B143" s="233" t="s">
        <v>66</v>
      </c>
      <c r="C143" s="225" t="s">
        <v>7</v>
      </c>
      <c r="D143" s="225">
        <v>110.12</v>
      </c>
      <c r="E143" s="228"/>
    </row>
    <row r="144" spans="1:8">
      <c r="A144" s="253"/>
      <c r="B144" s="233"/>
      <c r="C144" s="225"/>
      <c r="D144" s="225"/>
      <c r="E144" s="228"/>
      <c r="F144" s="228"/>
      <c r="G144" s="228">
        <f>D143*E143</f>
        <v>0</v>
      </c>
    </row>
    <row r="145" spans="1:8" ht="132">
      <c r="A145" s="253" t="s">
        <v>183</v>
      </c>
      <c r="B145" s="233" t="s">
        <v>53</v>
      </c>
      <c r="C145" s="225" t="s">
        <v>7</v>
      </c>
      <c r="D145" s="227">
        <v>215.1</v>
      </c>
      <c r="E145" s="228"/>
    </row>
    <row r="146" spans="1:8">
      <c r="A146" s="253"/>
      <c r="B146" s="233"/>
      <c r="C146" s="225"/>
      <c r="D146" s="227"/>
      <c r="E146" s="228"/>
      <c r="F146" s="228"/>
      <c r="G146" s="228">
        <f>D145*E145</f>
        <v>0</v>
      </c>
    </row>
    <row r="147" spans="1:8" ht="192">
      <c r="A147" s="253" t="s">
        <v>184</v>
      </c>
      <c r="B147" s="233" t="s">
        <v>91</v>
      </c>
      <c r="C147" s="225" t="s">
        <v>7</v>
      </c>
      <c r="D147" s="225">
        <v>401.16</v>
      </c>
      <c r="E147" s="228"/>
    </row>
    <row r="148" spans="1:8">
      <c r="A148" s="253"/>
      <c r="B148" s="233"/>
      <c r="C148" s="225"/>
      <c r="D148" s="225"/>
      <c r="E148" s="228"/>
      <c r="F148" s="228"/>
      <c r="G148" s="228">
        <f>D147*E147</f>
        <v>0</v>
      </c>
    </row>
    <row r="149" spans="1:8" ht="96">
      <c r="A149" s="253" t="s">
        <v>185</v>
      </c>
      <c r="B149" s="233" t="s">
        <v>54</v>
      </c>
      <c r="C149" s="225" t="s">
        <v>21</v>
      </c>
      <c r="D149" s="227">
        <v>40</v>
      </c>
      <c r="E149" s="228"/>
    </row>
    <row r="150" spans="1:8">
      <c r="A150" s="253"/>
      <c r="B150" s="233"/>
      <c r="C150" s="225"/>
      <c r="D150" s="227"/>
      <c r="E150" s="228"/>
      <c r="F150" s="228"/>
      <c r="G150" s="228">
        <f>D149*E149</f>
        <v>0</v>
      </c>
    </row>
    <row r="151" spans="1:8" s="217" customFormat="1">
      <c r="A151" s="237"/>
      <c r="B151" s="231" t="s">
        <v>452</v>
      </c>
      <c r="C151" s="229"/>
      <c r="D151" s="234"/>
      <c r="E151" s="230"/>
      <c r="F151" s="230"/>
      <c r="G151" s="441"/>
      <c r="H151" s="389">
        <f>SUM(G139:G150)</f>
        <v>0</v>
      </c>
    </row>
    <row r="152" spans="1:8">
      <c r="A152" s="253"/>
      <c r="B152" s="233"/>
      <c r="C152" s="225"/>
      <c r="D152" s="227"/>
      <c r="E152" s="228"/>
      <c r="F152" s="228"/>
    </row>
    <row r="153" spans="1:8">
      <c r="A153" s="237">
        <v>8</v>
      </c>
      <c r="B153" s="235" t="s">
        <v>25</v>
      </c>
      <c r="C153" s="235"/>
      <c r="D153" s="235"/>
      <c r="E153" s="235"/>
      <c r="F153" s="235"/>
      <c r="G153" s="385"/>
      <c r="H153" s="277"/>
    </row>
    <row r="154" spans="1:8" ht="168">
      <c r="A154" s="253" t="s">
        <v>30</v>
      </c>
      <c r="B154" s="233" t="s">
        <v>92</v>
      </c>
      <c r="C154" s="236" t="s">
        <v>12</v>
      </c>
      <c r="D154" s="227">
        <v>15</v>
      </c>
      <c r="E154" s="228"/>
    </row>
    <row r="155" spans="1:8">
      <c r="A155" s="253"/>
      <c r="B155" s="233"/>
      <c r="C155" s="236"/>
      <c r="D155" s="227"/>
      <c r="E155" s="228"/>
      <c r="F155" s="228"/>
      <c r="G155" s="228">
        <f>D154*E154</f>
        <v>0</v>
      </c>
    </row>
    <row r="156" spans="1:8" s="217" customFormat="1">
      <c r="A156" s="237"/>
      <c r="B156" s="231" t="s">
        <v>453</v>
      </c>
      <c r="C156" s="237"/>
      <c r="D156" s="234"/>
      <c r="E156" s="230"/>
      <c r="F156" s="230"/>
      <c r="G156" s="441"/>
      <c r="H156" s="389">
        <f>SUM(G155)</f>
        <v>0</v>
      </c>
    </row>
    <row r="157" spans="1:8">
      <c r="A157" s="253"/>
      <c r="B157" s="233"/>
      <c r="C157" s="236"/>
      <c r="D157" s="227"/>
      <c r="E157" s="228"/>
      <c r="F157" s="228"/>
    </row>
    <row r="158" spans="1:8">
      <c r="A158" s="237">
        <v>9</v>
      </c>
      <c r="B158" s="238" t="s">
        <v>56</v>
      </c>
      <c r="C158" s="238"/>
      <c r="D158" s="238"/>
      <c r="E158" s="238"/>
      <c r="F158" s="238"/>
      <c r="G158" s="385"/>
      <c r="H158" s="277"/>
    </row>
    <row r="159" spans="1:8" ht="144">
      <c r="A159" s="253" t="s">
        <v>32</v>
      </c>
      <c r="B159" s="263" t="s">
        <v>57</v>
      </c>
      <c r="C159" s="221" t="s">
        <v>21</v>
      </c>
      <c r="D159" s="240">
        <v>46.96</v>
      </c>
      <c r="E159" s="241"/>
    </row>
    <row r="160" spans="1:8">
      <c r="A160" s="253"/>
      <c r="B160" s="263"/>
      <c r="C160" s="221"/>
      <c r="D160" s="240"/>
      <c r="E160" s="241"/>
      <c r="F160" s="228"/>
      <c r="G160" s="228">
        <f>D159*E159</f>
        <v>0</v>
      </c>
    </row>
    <row r="161" spans="1:8" s="217" customFormat="1">
      <c r="A161" s="237"/>
      <c r="B161" s="231" t="s">
        <v>454</v>
      </c>
      <c r="C161" s="237"/>
      <c r="D161" s="234"/>
      <c r="E161" s="230"/>
      <c r="F161" s="230"/>
      <c r="G161" s="441"/>
      <c r="H161" s="389">
        <f>SUM(G160)</f>
        <v>0</v>
      </c>
    </row>
    <row r="162" spans="1:8">
      <c r="A162" s="253"/>
      <c r="B162" s="233"/>
      <c r="C162" s="236"/>
      <c r="D162" s="227"/>
      <c r="E162" s="228"/>
      <c r="F162" s="228"/>
    </row>
    <row r="163" spans="1:8">
      <c r="A163" s="237">
        <v>10</v>
      </c>
      <c r="B163" s="235" t="s">
        <v>439</v>
      </c>
      <c r="C163" s="235"/>
      <c r="D163" s="235"/>
      <c r="E163" s="235"/>
      <c r="F163" s="235"/>
      <c r="G163" s="385"/>
      <c r="H163" s="277"/>
    </row>
    <row r="164" spans="1:8" ht="129" customHeight="1">
      <c r="A164" s="253" t="s">
        <v>22</v>
      </c>
      <c r="B164" s="233" t="s">
        <v>463</v>
      </c>
      <c r="C164" s="236" t="s">
        <v>307</v>
      </c>
      <c r="D164" s="227">
        <v>9</v>
      </c>
      <c r="E164" s="228"/>
      <c r="F164" s="461">
        <f>D164*E164</f>
        <v>0</v>
      </c>
    </row>
    <row r="165" spans="1:8" ht="120">
      <c r="A165" s="253" t="s">
        <v>76</v>
      </c>
      <c r="B165" s="233" t="s">
        <v>464</v>
      </c>
      <c r="C165" s="236" t="s">
        <v>7</v>
      </c>
      <c r="D165" s="227">
        <v>30</v>
      </c>
      <c r="E165" s="228"/>
      <c r="F165" s="461">
        <f>D165*E165</f>
        <v>0</v>
      </c>
    </row>
    <row r="166" spans="1:8">
      <c r="A166" s="237"/>
      <c r="B166" s="231" t="s">
        <v>455</v>
      </c>
      <c r="C166" s="237"/>
      <c r="D166" s="234"/>
      <c r="E166" s="230"/>
      <c r="F166" s="230"/>
      <c r="G166" s="441"/>
      <c r="H166" s="389">
        <f>SUM(F164:F165)</f>
        <v>0</v>
      </c>
    </row>
    <row r="167" spans="1:8">
      <c r="A167" s="253"/>
      <c r="B167" s="233"/>
      <c r="C167" s="236"/>
      <c r="D167" s="227"/>
      <c r="E167" s="228"/>
      <c r="F167" s="228"/>
    </row>
    <row r="168" spans="1:8">
      <c r="A168" s="237">
        <v>11</v>
      </c>
      <c r="B168" s="238" t="s">
        <v>14</v>
      </c>
      <c r="C168" s="238"/>
      <c r="D168" s="238"/>
      <c r="E168" s="238"/>
      <c r="F168" s="238"/>
      <c r="G168" s="385"/>
      <c r="H168" s="388"/>
    </row>
    <row r="169" spans="1:8" ht="216">
      <c r="A169" s="253" t="s">
        <v>3</v>
      </c>
      <c r="B169" s="233" t="s">
        <v>93</v>
      </c>
      <c r="C169" s="236" t="s">
        <v>21</v>
      </c>
      <c r="D169" s="227">
        <v>32.49</v>
      </c>
      <c r="E169" s="228"/>
    </row>
    <row r="170" spans="1:8">
      <c r="A170" s="253"/>
      <c r="B170" s="233"/>
      <c r="C170" s="236"/>
      <c r="D170" s="227"/>
      <c r="E170" s="228"/>
      <c r="F170" s="228"/>
      <c r="G170" s="228">
        <f>D169*E169</f>
        <v>0</v>
      </c>
    </row>
    <row r="171" spans="1:8" ht="180">
      <c r="A171" s="253" t="s">
        <v>72</v>
      </c>
      <c r="B171" s="233" t="s">
        <v>61</v>
      </c>
      <c r="C171" s="236" t="s">
        <v>21</v>
      </c>
      <c r="D171" s="227">
        <v>10.9</v>
      </c>
      <c r="E171" s="228"/>
    </row>
    <row r="172" spans="1:8">
      <c r="A172" s="253"/>
      <c r="B172" s="233"/>
      <c r="C172" s="236"/>
      <c r="D172" s="227"/>
      <c r="E172" s="228"/>
      <c r="F172" s="228"/>
      <c r="G172" s="228">
        <f>D171*E171</f>
        <v>0</v>
      </c>
    </row>
    <row r="173" spans="1:8" s="217" customFormat="1">
      <c r="A173" s="237"/>
      <c r="B173" s="231" t="s">
        <v>456</v>
      </c>
      <c r="C173" s="237"/>
      <c r="D173" s="234"/>
      <c r="E173" s="230"/>
      <c r="F173" s="230"/>
      <c r="G173" s="441"/>
      <c r="H173" s="389">
        <f>SUM(G169:G172)</f>
        <v>0</v>
      </c>
    </row>
    <row r="174" spans="1:8">
      <c r="A174" s="253"/>
      <c r="B174" s="233"/>
      <c r="C174" s="236"/>
      <c r="D174" s="227"/>
      <c r="E174" s="228"/>
      <c r="F174" s="228"/>
    </row>
    <row r="175" spans="1:8">
      <c r="A175" s="237">
        <v>12</v>
      </c>
      <c r="B175" s="235" t="s">
        <v>29</v>
      </c>
      <c r="C175" s="235"/>
      <c r="D175" s="235"/>
      <c r="E175" s="235"/>
      <c r="F175" s="235"/>
      <c r="G175" s="385"/>
      <c r="H175" s="277"/>
    </row>
    <row r="176" spans="1:8" ht="96">
      <c r="A176" s="253" t="s">
        <v>74</v>
      </c>
      <c r="B176" s="233" t="s">
        <v>0</v>
      </c>
      <c r="C176" s="236" t="s">
        <v>12</v>
      </c>
      <c r="D176" s="227">
        <v>1</v>
      </c>
      <c r="E176" s="228"/>
    </row>
    <row r="177" spans="1:8">
      <c r="A177" s="253"/>
      <c r="B177" s="233"/>
      <c r="C177" s="236"/>
      <c r="D177" s="227"/>
      <c r="E177" s="228"/>
      <c r="F177" s="228"/>
      <c r="G177" s="228">
        <f>D176*E176</f>
        <v>0</v>
      </c>
    </row>
    <row r="178" spans="1:8" s="217" customFormat="1">
      <c r="A178" s="237"/>
      <c r="B178" s="231" t="s">
        <v>457</v>
      </c>
      <c r="C178" s="237"/>
      <c r="D178" s="234"/>
      <c r="E178" s="230"/>
      <c r="F178" s="230"/>
      <c r="G178" s="441"/>
      <c r="H178" s="389">
        <f>SUM(G177)</f>
        <v>0</v>
      </c>
    </row>
    <row r="179" spans="1:8">
      <c r="A179" s="253"/>
      <c r="B179" s="233"/>
      <c r="C179" s="236"/>
      <c r="D179" s="227"/>
      <c r="E179" s="228"/>
      <c r="F179" s="228"/>
    </row>
    <row r="180" spans="1:8">
      <c r="A180" s="237">
        <v>13</v>
      </c>
      <c r="B180" s="238" t="s">
        <v>15</v>
      </c>
      <c r="C180" s="238"/>
      <c r="D180" s="238"/>
      <c r="E180" s="238"/>
      <c r="F180" s="238"/>
      <c r="G180" s="385"/>
      <c r="H180" s="388"/>
    </row>
    <row r="181" spans="1:8" ht="132">
      <c r="A181" s="253" t="s">
        <v>186</v>
      </c>
      <c r="B181" s="233" t="s">
        <v>31</v>
      </c>
      <c r="C181" s="225"/>
      <c r="D181" s="227"/>
      <c r="E181" s="225"/>
      <c r="F181" s="225" t="s">
        <v>11</v>
      </c>
      <c r="G181" s="460"/>
    </row>
    <row r="182" spans="1:8">
      <c r="A182" s="253" t="s">
        <v>170</v>
      </c>
      <c r="B182" s="294"/>
      <c r="C182" s="244"/>
      <c r="D182" s="244"/>
      <c r="E182" s="244"/>
      <c r="F182" s="244"/>
      <c r="G182" s="453">
        <v>0</v>
      </c>
    </row>
    <row r="183" spans="1:8">
      <c r="A183" s="253" t="s">
        <v>187</v>
      </c>
      <c r="B183" s="293" t="s">
        <v>440</v>
      </c>
      <c r="C183" s="245" t="s">
        <v>12</v>
      </c>
      <c r="D183" s="245">
        <v>10</v>
      </c>
      <c r="E183" s="228"/>
    </row>
    <row r="184" spans="1:8">
      <c r="A184" s="253"/>
      <c r="B184" s="293"/>
      <c r="C184" s="245"/>
      <c r="D184" s="245"/>
      <c r="E184" s="228"/>
      <c r="F184" s="228"/>
      <c r="G184" s="442">
        <f>D183*E183</f>
        <v>0</v>
      </c>
    </row>
    <row r="185" spans="1:8">
      <c r="A185" s="253" t="s">
        <v>188</v>
      </c>
      <c r="B185" s="293" t="s">
        <v>441</v>
      </c>
      <c r="C185" s="245" t="s">
        <v>12</v>
      </c>
      <c r="D185" s="245">
        <v>1</v>
      </c>
      <c r="E185" s="228"/>
    </row>
    <row r="186" spans="1:8">
      <c r="A186" s="253"/>
      <c r="B186" s="293"/>
      <c r="C186" s="245"/>
      <c r="D186" s="245"/>
      <c r="E186" s="228"/>
      <c r="F186" s="228"/>
      <c r="G186" s="442">
        <f>D185*E185</f>
        <v>0</v>
      </c>
    </row>
    <row r="187" spans="1:8">
      <c r="A187" s="253" t="s">
        <v>189</v>
      </c>
      <c r="B187" s="293" t="s">
        <v>442</v>
      </c>
      <c r="C187" s="245" t="s">
        <v>12</v>
      </c>
      <c r="D187" s="245">
        <v>3</v>
      </c>
      <c r="E187" s="228"/>
    </row>
    <row r="188" spans="1:8">
      <c r="A188" s="253"/>
      <c r="B188" s="293"/>
      <c r="C188" s="245"/>
      <c r="D188" s="245"/>
      <c r="E188" s="228"/>
      <c r="F188" s="228"/>
      <c r="G188" s="442">
        <f>D187*E187</f>
        <v>0</v>
      </c>
    </row>
    <row r="189" spans="1:8" ht="96">
      <c r="A189" s="253" t="s">
        <v>190</v>
      </c>
      <c r="B189" s="233" t="s">
        <v>71</v>
      </c>
      <c r="C189" s="227"/>
      <c r="D189" s="225"/>
      <c r="E189" s="225"/>
      <c r="F189" s="227"/>
    </row>
    <row r="190" spans="1:8">
      <c r="A190" s="253" t="s">
        <v>191</v>
      </c>
      <c r="B190" s="246" t="s">
        <v>443</v>
      </c>
      <c r="C190" s="245" t="s">
        <v>12</v>
      </c>
      <c r="D190" s="247">
        <v>71</v>
      </c>
      <c r="E190" s="228"/>
    </row>
    <row r="191" spans="1:8">
      <c r="A191" s="253"/>
      <c r="B191" s="246"/>
      <c r="C191" s="245"/>
      <c r="D191" s="247"/>
      <c r="E191" s="228"/>
      <c r="F191" s="228"/>
      <c r="G191" s="442">
        <f>D190*E190</f>
        <v>0</v>
      </c>
    </row>
    <row r="192" spans="1:8" s="217" customFormat="1">
      <c r="A192" s="237"/>
      <c r="B192" s="231" t="s">
        <v>458</v>
      </c>
      <c r="C192" s="234"/>
      <c r="D192" s="229"/>
      <c r="E192" s="229"/>
      <c r="F192" s="234"/>
      <c r="G192" s="441"/>
      <c r="H192" s="389">
        <f>SUM(G181:G191)</f>
        <v>0</v>
      </c>
    </row>
    <row r="193" spans="1:8">
      <c r="A193" s="253"/>
      <c r="B193" s="246"/>
      <c r="C193" s="245"/>
      <c r="D193" s="247"/>
      <c r="E193" s="228"/>
      <c r="F193" s="228"/>
    </row>
    <row r="194" spans="1:8">
      <c r="A194" s="237">
        <v>14</v>
      </c>
      <c r="B194" s="238" t="s">
        <v>23</v>
      </c>
      <c r="C194" s="238"/>
      <c r="D194" s="238"/>
      <c r="E194" s="238"/>
      <c r="F194" s="238"/>
      <c r="G194" s="385"/>
      <c r="H194" s="388"/>
    </row>
    <row r="195" spans="1:8" ht="168">
      <c r="A195" s="253" t="s">
        <v>192</v>
      </c>
      <c r="B195" s="281" t="s">
        <v>94</v>
      </c>
      <c r="C195" s="224" t="s">
        <v>12</v>
      </c>
      <c r="D195" s="248">
        <v>4</v>
      </c>
      <c r="E195" s="228"/>
    </row>
    <row r="196" spans="1:8">
      <c r="A196" s="253"/>
      <c r="B196" s="281"/>
      <c r="C196" s="224"/>
      <c r="D196" s="248"/>
      <c r="E196" s="228"/>
      <c r="F196" s="228"/>
      <c r="G196" s="442">
        <f>D195*E195</f>
        <v>0</v>
      </c>
    </row>
    <row r="197" spans="1:8" ht="180">
      <c r="A197" s="253" t="s">
        <v>193</v>
      </c>
      <c r="B197" s="233" t="s">
        <v>82</v>
      </c>
      <c r="C197" s="224" t="s">
        <v>12</v>
      </c>
      <c r="D197" s="248">
        <v>1</v>
      </c>
      <c r="E197" s="228"/>
    </row>
    <row r="198" spans="1:8">
      <c r="A198" s="253"/>
      <c r="B198" s="233"/>
      <c r="C198" s="224"/>
      <c r="D198" s="248"/>
      <c r="E198" s="228"/>
      <c r="F198" s="228"/>
      <c r="G198" s="442">
        <f>D197*E197</f>
        <v>0</v>
      </c>
    </row>
    <row r="199" spans="1:8" ht="156">
      <c r="A199" s="253" t="s">
        <v>194</v>
      </c>
      <c r="B199" s="233" t="s">
        <v>83</v>
      </c>
      <c r="C199" s="224" t="s">
        <v>12</v>
      </c>
      <c r="D199" s="248">
        <v>1</v>
      </c>
      <c r="E199" s="228"/>
    </row>
    <row r="200" spans="1:8">
      <c r="A200" s="253"/>
      <c r="B200" s="233"/>
      <c r="C200" s="224"/>
      <c r="D200" s="248"/>
      <c r="E200" s="228"/>
      <c r="F200" s="228"/>
      <c r="G200" s="442">
        <f>D199*E199</f>
        <v>0</v>
      </c>
    </row>
    <row r="201" spans="1:8" ht="216">
      <c r="A201" s="253" t="s">
        <v>195</v>
      </c>
      <c r="B201" s="233" t="s">
        <v>462</v>
      </c>
      <c r="C201" s="224" t="s">
        <v>12</v>
      </c>
      <c r="D201" s="248">
        <v>1</v>
      </c>
      <c r="E201" s="228"/>
    </row>
    <row r="202" spans="1:8">
      <c r="A202" s="253" t="s">
        <v>170</v>
      </c>
      <c r="B202" s="233"/>
      <c r="C202" s="250"/>
      <c r="E202" s="228"/>
      <c r="F202" s="228"/>
      <c r="G202" s="442">
        <f>D201*E201</f>
        <v>0</v>
      </c>
    </row>
    <row r="203" spans="1:8" s="217" customFormat="1">
      <c r="A203" s="253"/>
      <c r="B203" s="231" t="s">
        <v>459</v>
      </c>
      <c r="C203" s="249"/>
      <c r="D203" s="232"/>
      <c r="E203" s="230"/>
      <c r="F203" s="230"/>
      <c r="G203" s="441"/>
      <c r="H203" s="389">
        <f>SUM(G195:G202)</f>
        <v>0</v>
      </c>
    </row>
    <row r="204" spans="1:8">
      <c r="A204" s="253"/>
      <c r="B204" s="233"/>
      <c r="C204" s="250"/>
      <c r="E204" s="228"/>
      <c r="F204" s="228"/>
    </row>
    <row r="205" spans="1:8">
      <c r="A205" s="237">
        <v>15</v>
      </c>
      <c r="B205" s="235" t="s">
        <v>2</v>
      </c>
      <c r="C205" s="235"/>
      <c r="D205" s="235"/>
      <c r="E205" s="235"/>
      <c r="F205" s="235"/>
      <c r="G205" s="385"/>
      <c r="H205" s="277"/>
    </row>
    <row r="206" spans="1:8" ht="228">
      <c r="A206" s="253" t="s">
        <v>196</v>
      </c>
      <c r="B206" s="233" t="s">
        <v>97</v>
      </c>
      <c r="C206" s="224" t="s">
        <v>12</v>
      </c>
      <c r="D206" s="248">
        <v>5</v>
      </c>
      <c r="E206" s="228"/>
    </row>
    <row r="207" spans="1:8">
      <c r="A207" s="253"/>
      <c r="B207" s="233"/>
      <c r="C207" s="224"/>
      <c r="D207" s="248"/>
      <c r="E207" s="228"/>
      <c r="F207" s="228"/>
      <c r="G207" s="442">
        <f>D206*E206</f>
        <v>0</v>
      </c>
    </row>
    <row r="208" spans="1:8" ht="228">
      <c r="A208" s="253" t="s">
        <v>197</v>
      </c>
      <c r="B208" s="233" t="s">
        <v>98</v>
      </c>
      <c r="C208" s="224" t="s">
        <v>12</v>
      </c>
      <c r="D208" s="248">
        <v>6</v>
      </c>
      <c r="E208" s="228"/>
    </row>
    <row r="209" spans="1:8">
      <c r="A209" s="253"/>
      <c r="B209" s="233"/>
      <c r="C209" s="224"/>
      <c r="D209" s="248"/>
      <c r="E209" s="228"/>
      <c r="F209" s="228"/>
      <c r="G209" s="442">
        <f>D208*E208</f>
        <v>0</v>
      </c>
    </row>
    <row r="210" spans="1:8" ht="96">
      <c r="A210" s="253" t="s">
        <v>198</v>
      </c>
      <c r="B210" s="233" t="s">
        <v>444</v>
      </c>
      <c r="C210" s="224" t="s">
        <v>12</v>
      </c>
      <c r="D210" s="248">
        <v>3</v>
      </c>
      <c r="E210" s="228"/>
    </row>
    <row r="211" spans="1:8">
      <c r="A211" s="253"/>
      <c r="B211" s="233"/>
      <c r="C211" s="224"/>
      <c r="D211" s="248"/>
      <c r="E211" s="228"/>
      <c r="F211" s="228"/>
      <c r="G211" s="442">
        <f>D210*E210</f>
        <v>0</v>
      </c>
    </row>
    <row r="212" spans="1:8" ht="96">
      <c r="A212" s="253" t="s">
        <v>199</v>
      </c>
      <c r="B212" s="233" t="s">
        <v>445</v>
      </c>
      <c r="C212" s="224" t="s">
        <v>12</v>
      </c>
      <c r="D212" s="248">
        <v>16</v>
      </c>
      <c r="E212" s="228"/>
    </row>
    <row r="213" spans="1:8">
      <c r="A213" s="253"/>
      <c r="B213" s="233"/>
      <c r="C213" s="224"/>
      <c r="D213" s="248"/>
      <c r="E213" s="228"/>
      <c r="F213" s="228"/>
      <c r="G213" s="442">
        <f>D212*E212</f>
        <v>0</v>
      </c>
    </row>
    <row r="214" spans="1:8" s="217" customFormat="1">
      <c r="A214" s="237"/>
      <c r="B214" s="231" t="s">
        <v>460</v>
      </c>
      <c r="C214" s="237"/>
      <c r="D214" s="251"/>
      <c r="E214" s="230"/>
      <c r="F214" s="230"/>
      <c r="G214" s="441"/>
      <c r="H214" s="389">
        <f>SUM(G206:G213)</f>
        <v>0</v>
      </c>
    </row>
    <row r="215" spans="1:8">
      <c r="A215" s="253"/>
      <c r="B215" s="233"/>
      <c r="C215" s="224"/>
      <c r="D215" s="248"/>
      <c r="E215" s="228"/>
      <c r="F215" s="228"/>
    </row>
    <row r="216" spans="1:8">
      <c r="A216" s="295">
        <v>16</v>
      </c>
      <c r="B216" s="252" t="s">
        <v>73</v>
      </c>
      <c r="C216" s="252"/>
      <c r="D216" s="252"/>
      <c r="E216" s="252"/>
      <c r="F216" s="252"/>
      <c r="G216" s="390"/>
      <c r="H216" s="432"/>
    </row>
    <row r="217" spans="1:8" ht="156">
      <c r="A217" s="253" t="s">
        <v>200</v>
      </c>
      <c r="B217" s="233" t="s">
        <v>62</v>
      </c>
      <c r="C217" s="224" t="s">
        <v>12</v>
      </c>
      <c r="D217" s="248">
        <v>1</v>
      </c>
      <c r="E217" s="228"/>
    </row>
    <row r="218" spans="1:8">
      <c r="A218" s="253"/>
      <c r="B218" s="233"/>
      <c r="C218" s="224"/>
      <c r="D218" s="248"/>
      <c r="E218" s="228"/>
      <c r="F218" s="228"/>
      <c r="G218" s="442">
        <f>D217*E217</f>
        <v>0</v>
      </c>
    </row>
    <row r="219" spans="1:8" ht="168">
      <c r="A219" s="253" t="s">
        <v>201</v>
      </c>
      <c r="B219" s="233" t="s">
        <v>75</v>
      </c>
      <c r="C219" s="224" t="s">
        <v>12</v>
      </c>
      <c r="D219" s="248">
        <v>1</v>
      </c>
      <c r="E219" s="228"/>
    </row>
    <row r="220" spans="1:8">
      <c r="A220" s="253"/>
      <c r="B220" s="233"/>
      <c r="C220" s="224"/>
      <c r="D220" s="248"/>
      <c r="E220" s="228"/>
      <c r="F220" s="228"/>
      <c r="G220" s="442">
        <f>D219*E219</f>
        <v>0</v>
      </c>
    </row>
    <row r="221" spans="1:8" s="217" customFormat="1">
      <c r="A221" s="237"/>
      <c r="B221" s="231" t="s">
        <v>461</v>
      </c>
      <c r="C221" s="237"/>
      <c r="D221" s="251"/>
      <c r="E221" s="230"/>
      <c r="F221" s="230"/>
      <c r="G221" s="441"/>
      <c r="H221" s="389">
        <f>SUM(G217:G220)</f>
        <v>0</v>
      </c>
    </row>
    <row r="222" spans="1:8">
      <c r="A222" s="253"/>
      <c r="B222" s="233"/>
      <c r="C222" s="224"/>
      <c r="D222" s="248"/>
      <c r="E222" s="228"/>
      <c r="F222" s="228"/>
    </row>
    <row r="223" spans="1:8" ht="15" customHeight="1">
      <c r="A223" s="296"/>
      <c r="B223" s="414" t="s">
        <v>433</v>
      </c>
      <c r="C223" s="417"/>
      <c r="D223" s="418"/>
      <c r="E223" s="419"/>
      <c r="F223" s="420">
        <f>SUM(F91:F219)</f>
        <v>0</v>
      </c>
      <c r="G223" s="443"/>
      <c r="H223" s="455">
        <f>SUM(H88:H222)</f>
        <v>0</v>
      </c>
    </row>
    <row r="224" spans="1:8">
      <c r="A224" s="253"/>
      <c r="B224" s="233"/>
      <c r="C224" s="224"/>
      <c r="D224" s="248"/>
      <c r="E224" s="225"/>
      <c r="F224" s="225"/>
      <c r="G224" s="444"/>
      <c r="H224" s="392"/>
    </row>
    <row r="225" spans="1:8">
      <c r="A225" s="297"/>
      <c r="B225" s="298"/>
      <c r="C225" s="208"/>
      <c r="D225" s="299"/>
      <c r="E225" s="208"/>
      <c r="F225" s="208"/>
      <c r="G225" s="439"/>
      <c r="H225" s="382"/>
    </row>
    <row r="226" spans="1:8" ht="24.95" customHeight="1">
      <c r="A226" s="218"/>
      <c r="B226" s="212" t="s">
        <v>418</v>
      </c>
      <c r="C226" s="218"/>
      <c r="D226" s="218"/>
      <c r="E226" s="218"/>
      <c r="F226" s="218"/>
      <c r="G226" s="393"/>
      <c r="H226" s="433"/>
    </row>
    <row r="227" spans="1:8">
      <c r="A227" s="263"/>
      <c r="B227" s="264"/>
      <c r="C227" s="245"/>
      <c r="D227" s="247"/>
      <c r="E227" s="265"/>
      <c r="F227" s="265"/>
      <c r="G227" s="265"/>
      <c r="H227" s="266"/>
    </row>
    <row r="228" spans="1:8">
      <c r="A228" s="267">
        <v>17</v>
      </c>
      <c r="B228" s="231" t="s">
        <v>203</v>
      </c>
      <c r="C228" s="278"/>
      <c r="D228" s="279"/>
      <c r="E228" s="280"/>
      <c r="F228" s="280"/>
      <c r="G228" s="280"/>
      <c r="H228" s="277"/>
    </row>
    <row r="229" spans="1:8" ht="48">
      <c r="A229" s="269" t="s">
        <v>237</v>
      </c>
      <c r="B229" s="270" t="s">
        <v>204</v>
      </c>
      <c r="C229" s="274"/>
      <c r="D229" s="282"/>
      <c r="E229" s="272"/>
      <c r="F229" s="272"/>
      <c r="G229" s="272"/>
      <c r="H229" s="211"/>
    </row>
    <row r="230" spans="1:8">
      <c r="A230" s="269" t="s">
        <v>124</v>
      </c>
      <c r="B230" s="270" t="s">
        <v>205</v>
      </c>
      <c r="C230" s="274" t="s">
        <v>21</v>
      </c>
      <c r="D230" s="275">
        <v>100</v>
      </c>
      <c r="E230" s="272"/>
      <c r="F230" s="272">
        <f>D230*E230</f>
        <v>0</v>
      </c>
      <c r="G230" s="272"/>
      <c r="H230" s="211"/>
    </row>
    <row r="231" spans="1:8">
      <c r="A231" s="269" t="s">
        <v>77</v>
      </c>
      <c r="B231" s="273"/>
      <c r="C231" s="274"/>
      <c r="D231" s="275"/>
      <c r="E231" s="272"/>
      <c r="F231" s="272"/>
      <c r="G231" s="272">
        <f>SUM(F230:F230)</f>
        <v>0</v>
      </c>
      <c r="H231" s="211"/>
    </row>
    <row r="232" spans="1:8">
      <c r="A232" s="300"/>
      <c r="B232" s="300" t="s">
        <v>390</v>
      </c>
      <c r="C232" s="300"/>
      <c r="D232" s="300"/>
      <c r="E232" s="300"/>
      <c r="F232" s="300"/>
      <c r="G232" s="445"/>
      <c r="H232" s="277">
        <f>SUM(G229:G231)</f>
        <v>0</v>
      </c>
    </row>
    <row r="233" spans="1:8">
      <c r="A233" s="269" t="s">
        <v>77</v>
      </c>
      <c r="C233" s="274"/>
      <c r="D233" s="275"/>
      <c r="E233" s="272"/>
      <c r="F233" s="272"/>
      <c r="G233" s="272"/>
      <c r="H233" s="211"/>
    </row>
    <row r="234" spans="1:8">
      <c r="A234" s="267">
        <v>18</v>
      </c>
      <c r="B234" s="231" t="s">
        <v>206</v>
      </c>
      <c r="C234" s="278"/>
      <c r="D234" s="279"/>
      <c r="E234" s="280"/>
      <c r="F234" s="280"/>
      <c r="G234" s="280"/>
      <c r="H234" s="277"/>
    </row>
    <row r="235" spans="1:8">
      <c r="A235" s="269" t="s">
        <v>238</v>
      </c>
      <c r="B235" s="301" t="s">
        <v>207</v>
      </c>
      <c r="C235" s="274"/>
      <c r="D235" s="275"/>
      <c r="E235" s="272"/>
      <c r="F235" s="272"/>
      <c r="G235" s="272"/>
      <c r="H235" s="211"/>
    </row>
    <row r="236" spans="1:8" ht="60">
      <c r="A236" s="269" t="s">
        <v>77</v>
      </c>
      <c r="B236" s="270" t="s">
        <v>208</v>
      </c>
      <c r="C236" s="274" t="s">
        <v>21</v>
      </c>
      <c r="D236" s="275">
        <v>100</v>
      </c>
      <c r="E236" s="272"/>
      <c r="F236" s="272">
        <f>D236*E236</f>
        <v>0</v>
      </c>
      <c r="G236" s="272"/>
      <c r="H236" s="211"/>
    </row>
    <row r="237" spans="1:8">
      <c r="A237" s="269" t="s">
        <v>77</v>
      </c>
      <c r="C237" s="274"/>
      <c r="D237" s="275"/>
      <c r="E237" s="272"/>
      <c r="F237" s="272"/>
      <c r="G237" s="272">
        <f>SUM(F236)</f>
        <v>0</v>
      </c>
      <c r="H237" s="211"/>
    </row>
    <row r="238" spans="1:8">
      <c r="A238" s="269" t="s">
        <v>239</v>
      </c>
      <c r="B238" s="301" t="s">
        <v>209</v>
      </c>
      <c r="C238" s="274"/>
      <c r="D238" s="275"/>
      <c r="E238" s="272"/>
      <c r="F238" s="272"/>
      <c r="G238" s="272"/>
      <c r="H238" s="211"/>
    </row>
    <row r="239" spans="1:8" ht="60">
      <c r="A239" s="269" t="s">
        <v>77</v>
      </c>
      <c r="B239" s="270" t="s">
        <v>210</v>
      </c>
      <c r="C239" s="274"/>
      <c r="D239" s="275"/>
      <c r="E239" s="272"/>
      <c r="F239" s="272"/>
      <c r="G239" s="272"/>
      <c r="H239" s="211"/>
    </row>
    <row r="240" spans="1:8">
      <c r="A240" s="269" t="s">
        <v>240</v>
      </c>
      <c r="B240" s="301" t="s">
        <v>211</v>
      </c>
      <c r="C240" s="274"/>
      <c r="D240" s="275"/>
      <c r="E240" s="272"/>
      <c r="F240" s="272"/>
      <c r="G240" s="272"/>
      <c r="H240" s="211"/>
    </row>
    <row r="241" spans="1:8">
      <c r="A241" s="269" t="s">
        <v>124</v>
      </c>
      <c r="B241" s="270" t="s">
        <v>212</v>
      </c>
      <c r="C241" s="274" t="s">
        <v>12</v>
      </c>
      <c r="D241" s="302">
        <v>1</v>
      </c>
      <c r="E241" s="272"/>
      <c r="F241" s="272">
        <f>D241*E241</f>
        <v>0</v>
      </c>
      <c r="G241" s="272"/>
      <c r="H241" s="211"/>
    </row>
    <row r="242" spans="1:8">
      <c r="A242" s="269" t="s">
        <v>127</v>
      </c>
      <c r="B242" s="270" t="s">
        <v>213</v>
      </c>
      <c r="C242" s="274" t="s">
        <v>12</v>
      </c>
      <c r="D242" s="302">
        <v>2</v>
      </c>
      <c r="E242" s="272"/>
      <c r="F242" s="272">
        <f>D242*E242</f>
        <v>0</v>
      </c>
      <c r="G242" s="272"/>
      <c r="H242" s="211"/>
    </row>
    <row r="243" spans="1:8">
      <c r="A243" s="269" t="s">
        <v>214</v>
      </c>
      <c r="B243" s="270" t="s">
        <v>215</v>
      </c>
      <c r="C243" s="274" t="s">
        <v>12</v>
      </c>
      <c r="D243" s="302">
        <v>1</v>
      </c>
      <c r="E243" s="272"/>
      <c r="F243" s="272">
        <f>D243*E243</f>
        <v>0</v>
      </c>
      <c r="G243" s="272"/>
      <c r="H243" s="211"/>
    </row>
    <row r="244" spans="1:8">
      <c r="A244" s="269" t="s">
        <v>216</v>
      </c>
      <c r="B244" s="270" t="s">
        <v>217</v>
      </c>
      <c r="C244" s="274" t="s">
        <v>12</v>
      </c>
      <c r="D244" s="302">
        <v>1</v>
      </c>
      <c r="E244" s="272"/>
      <c r="F244" s="272">
        <f>D244*E244</f>
        <v>0</v>
      </c>
      <c r="G244" s="272"/>
      <c r="H244" s="211"/>
    </row>
    <row r="245" spans="1:8">
      <c r="A245" s="269" t="s">
        <v>77</v>
      </c>
      <c r="C245" s="274"/>
      <c r="D245" s="275"/>
      <c r="E245" s="272"/>
      <c r="F245" s="272"/>
      <c r="G245" s="272">
        <f>SUM(F241:F244)</f>
        <v>0</v>
      </c>
      <c r="H245" s="211"/>
    </row>
    <row r="246" spans="1:8">
      <c r="A246" s="269" t="s">
        <v>241</v>
      </c>
      <c r="B246" s="301" t="s">
        <v>218</v>
      </c>
      <c r="C246" s="274"/>
      <c r="D246" s="275"/>
      <c r="E246" s="272"/>
      <c r="F246" s="272"/>
      <c r="G246" s="272"/>
      <c r="H246" s="211"/>
    </row>
    <row r="247" spans="1:8" ht="24">
      <c r="A247" s="269" t="s">
        <v>124</v>
      </c>
      <c r="B247" s="270" t="s">
        <v>219</v>
      </c>
      <c r="C247" s="274" t="s">
        <v>12</v>
      </c>
      <c r="D247" s="302">
        <v>1</v>
      </c>
      <c r="E247" s="272"/>
      <c r="F247" s="272">
        <f>D247*E247</f>
        <v>0</v>
      </c>
      <c r="G247" s="272"/>
      <c r="H247" s="211"/>
    </row>
    <row r="248" spans="1:8">
      <c r="A248" s="269" t="s">
        <v>127</v>
      </c>
      <c r="B248" s="270" t="s">
        <v>220</v>
      </c>
      <c r="C248" s="274" t="s">
        <v>12</v>
      </c>
      <c r="D248" s="302">
        <v>1</v>
      </c>
      <c r="E248" s="272"/>
      <c r="F248" s="272">
        <f t="shared" ref="F248:F251" si="1">D248*E248</f>
        <v>0</v>
      </c>
      <c r="G248" s="272"/>
      <c r="H248" s="211"/>
    </row>
    <row r="249" spans="1:8">
      <c r="A249" s="269" t="s">
        <v>214</v>
      </c>
      <c r="B249" s="270" t="s">
        <v>221</v>
      </c>
      <c r="C249" s="274" t="s">
        <v>12</v>
      </c>
      <c r="D249" s="302">
        <v>1</v>
      </c>
      <c r="E249" s="272"/>
      <c r="F249" s="272">
        <f t="shared" si="1"/>
        <v>0</v>
      </c>
      <c r="G249" s="272"/>
      <c r="H249" s="211"/>
    </row>
    <row r="250" spans="1:8" ht="72">
      <c r="A250" s="269" t="s">
        <v>216</v>
      </c>
      <c r="B250" s="270" t="s">
        <v>431</v>
      </c>
      <c r="C250" s="274" t="s">
        <v>12</v>
      </c>
      <c r="D250" s="302">
        <v>1</v>
      </c>
      <c r="E250" s="272"/>
      <c r="F250" s="272">
        <f t="shared" si="1"/>
        <v>0</v>
      </c>
      <c r="G250" s="272"/>
      <c r="H250" s="211"/>
    </row>
    <row r="251" spans="1:8" ht="24">
      <c r="A251" s="269" t="s">
        <v>223</v>
      </c>
      <c r="B251" s="270" t="s">
        <v>224</v>
      </c>
      <c r="C251" s="274" t="s">
        <v>12</v>
      </c>
      <c r="D251" s="302">
        <v>1</v>
      </c>
      <c r="E251" s="272"/>
      <c r="F251" s="272">
        <f t="shared" si="1"/>
        <v>0</v>
      </c>
      <c r="G251" s="272"/>
      <c r="H251" s="211"/>
    </row>
    <row r="252" spans="1:8">
      <c r="A252" s="269" t="s">
        <v>225</v>
      </c>
      <c r="B252" s="270" t="s">
        <v>217</v>
      </c>
      <c r="C252" s="274" t="s">
        <v>12</v>
      </c>
      <c r="D252" s="302">
        <v>2</v>
      </c>
      <c r="E252" s="272"/>
      <c r="F252" s="272">
        <f>D252*E252</f>
        <v>0</v>
      </c>
      <c r="G252" s="272"/>
      <c r="H252" s="211"/>
    </row>
    <row r="253" spans="1:8">
      <c r="A253" s="269" t="s">
        <v>77</v>
      </c>
      <c r="B253" s="270"/>
      <c r="C253" s="272"/>
      <c r="D253" s="275"/>
      <c r="E253" s="272"/>
      <c r="F253" s="272"/>
      <c r="G253" s="272">
        <f>SUM(F247:F252)</f>
        <v>0</v>
      </c>
      <c r="H253" s="211"/>
    </row>
    <row r="254" spans="1:8">
      <c r="A254" s="269" t="s">
        <v>242</v>
      </c>
      <c r="B254" s="301" t="s">
        <v>226</v>
      </c>
      <c r="C254" s="274"/>
      <c r="D254" s="275"/>
      <c r="E254" s="272"/>
      <c r="F254" s="272"/>
      <c r="G254" s="272"/>
      <c r="H254" s="211"/>
    </row>
    <row r="255" spans="1:8">
      <c r="A255" s="269" t="s">
        <v>124</v>
      </c>
      <c r="B255" s="270" t="s">
        <v>227</v>
      </c>
      <c r="C255" s="274" t="s">
        <v>12</v>
      </c>
      <c r="D255" s="302">
        <v>1</v>
      </c>
      <c r="E255" s="272"/>
      <c r="F255" s="272">
        <f>D255*E255</f>
        <v>0</v>
      </c>
      <c r="G255" s="272"/>
      <c r="H255" s="211"/>
    </row>
    <row r="256" spans="1:8">
      <c r="A256" s="269" t="s">
        <v>127</v>
      </c>
      <c r="B256" s="270" t="s">
        <v>217</v>
      </c>
      <c r="C256" s="274" t="s">
        <v>12</v>
      </c>
      <c r="D256" s="302">
        <v>1</v>
      </c>
      <c r="E256" s="272"/>
      <c r="F256" s="272">
        <f>D256*E256</f>
        <v>0</v>
      </c>
      <c r="G256" s="272"/>
      <c r="H256" s="211"/>
    </row>
    <row r="257" spans="1:8">
      <c r="A257" s="269" t="s">
        <v>77</v>
      </c>
      <c r="C257" s="274"/>
      <c r="D257" s="275"/>
      <c r="E257" s="272"/>
      <c r="F257" s="272"/>
      <c r="G257" s="272">
        <f>SUM(F255:F256)</f>
        <v>0</v>
      </c>
      <c r="H257" s="211"/>
    </row>
    <row r="258" spans="1:8">
      <c r="A258" s="276"/>
      <c r="B258" s="276" t="s">
        <v>391</v>
      </c>
      <c r="C258" s="276"/>
      <c r="D258" s="276"/>
      <c r="E258" s="276"/>
      <c r="F258" s="276"/>
      <c r="G258" s="277"/>
      <c r="H258" s="277">
        <f>SUM(G233:G257)</f>
        <v>0</v>
      </c>
    </row>
    <row r="259" spans="1:8">
      <c r="A259" s="303" t="s">
        <v>77</v>
      </c>
      <c r="B259" s="304"/>
      <c r="C259" s="304"/>
      <c r="D259" s="304"/>
      <c r="E259" s="304"/>
      <c r="F259" s="304"/>
      <c r="G259" s="211"/>
      <c r="H259" s="211"/>
    </row>
    <row r="260" spans="1:8">
      <c r="A260" s="267">
        <v>19</v>
      </c>
      <c r="B260" s="286" t="s">
        <v>228</v>
      </c>
      <c r="C260" s="278"/>
      <c r="D260" s="279"/>
      <c r="E260" s="280"/>
      <c r="F260" s="280"/>
      <c r="G260" s="280"/>
      <c r="H260" s="277"/>
    </row>
    <row r="261" spans="1:8">
      <c r="A261" s="216" t="s">
        <v>243</v>
      </c>
      <c r="B261" s="288" t="s">
        <v>229</v>
      </c>
      <c r="C261" s="274"/>
      <c r="D261" s="275"/>
      <c r="E261" s="272"/>
      <c r="F261" s="272"/>
      <c r="G261" s="272"/>
      <c r="H261" s="211"/>
    </row>
    <row r="262" spans="1:8" ht="60">
      <c r="A262" s="269" t="s">
        <v>77</v>
      </c>
      <c r="B262" s="305" t="s">
        <v>230</v>
      </c>
      <c r="C262" s="274" t="s">
        <v>21</v>
      </c>
      <c r="D262" s="275">
        <v>100</v>
      </c>
      <c r="E262" s="272"/>
      <c r="F262" s="272">
        <f t="shared" ref="F262" si="2">D262*E262</f>
        <v>0</v>
      </c>
      <c r="G262" s="272"/>
      <c r="H262" s="211"/>
    </row>
    <row r="263" spans="1:8">
      <c r="A263" s="269" t="s">
        <v>77</v>
      </c>
      <c r="B263" s="288"/>
      <c r="C263" s="274"/>
      <c r="D263" s="275"/>
      <c r="E263" s="272"/>
      <c r="F263" s="272"/>
      <c r="G263" s="272">
        <f>SUM(F262)</f>
        <v>0</v>
      </c>
      <c r="H263" s="211"/>
    </row>
    <row r="264" spans="1:8">
      <c r="A264" s="269" t="s">
        <v>244</v>
      </c>
      <c r="B264" s="306" t="s">
        <v>231</v>
      </c>
      <c r="C264" s="274"/>
      <c r="D264" s="275"/>
      <c r="E264" s="272"/>
      <c r="F264" s="272"/>
      <c r="G264" s="272"/>
      <c r="H264" s="211"/>
    </row>
    <row r="265" spans="1:8" ht="48">
      <c r="A265" s="269" t="s">
        <v>77</v>
      </c>
      <c r="B265" s="305" t="s">
        <v>232</v>
      </c>
      <c r="C265" s="274" t="s">
        <v>12</v>
      </c>
      <c r="D265" s="302">
        <v>1</v>
      </c>
      <c r="E265" s="272"/>
      <c r="F265" s="272">
        <f>D265*E265</f>
        <v>0</v>
      </c>
      <c r="G265" s="272"/>
      <c r="H265" s="211"/>
    </row>
    <row r="266" spans="1:8">
      <c r="A266" s="269" t="s">
        <v>77</v>
      </c>
      <c r="B266" s="288"/>
      <c r="C266" s="274"/>
      <c r="D266" s="275"/>
      <c r="E266" s="272"/>
      <c r="F266" s="272"/>
      <c r="G266" s="272">
        <f>SUM(F265)</f>
        <v>0</v>
      </c>
      <c r="H266" s="211"/>
    </row>
    <row r="267" spans="1:8">
      <c r="A267" s="269" t="s">
        <v>245</v>
      </c>
      <c r="B267" s="288" t="s">
        <v>233</v>
      </c>
      <c r="C267" s="274"/>
      <c r="D267" s="275"/>
      <c r="E267" s="272"/>
      <c r="F267" s="272"/>
      <c r="G267" s="272"/>
      <c r="H267" s="211"/>
    </row>
    <row r="268" spans="1:8" ht="48">
      <c r="A268" s="269" t="s">
        <v>77</v>
      </c>
      <c r="B268" s="305" t="s">
        <v>234</v>
      </c>
      <c r="C268" s="274" t="s">
        <v>12</v>
      </c>
      <c r="D268" s="302">
        <v>1</v>
      </c>
      <c r="E268" s="272"/>
      <c r="F268" s="272">
        <f>D268*E268</f>
        <v>0</v>
      </c>
      <c r="G268" s="272"/>
      <c r="H268" s="211"/>
    </row>
    <row r="269" spans="1:8">
      <c r="A269" s="307" t="s">
        <v>77</v>
      </c>
      <c r="B269" s="272"/>
      <c r="C269" s="272"/>
      <c r="D269" s="275"/>
      <c r="E269" s="272"/>
      <c r="F269" s="272"/>
      <c r="G269" s="272">
        <f>SUM(F268)</f>
        <v>0</v>
      </c>
      <c r="H269" s="308"/>
    </row>
    <row r="270" spans="1:8">
      <c r="A270" s="269" t="s">
        <v>246</v>
      </c>
      <c r="B270" s="288" t="s">
        <v>235</v>
      </c>
      <c r="C270" s="274"/>
      <c r="D270" s="275"/>
      <c r="E270" s="309"/>
      <c r="F270" s="309"/>
      <c r="G270" s="309"/>
      <c r="H270" s="308"/>
    </row>
    <row r="271" spans="1:8" ht="24">
      <c r="A271" s="269" t="s">
        <v>77</v>
      </c>
      <c r="B271" s="305" t="s">
        <v>236</v>
      </c>
      <c r="C271" s="274" t="s">
        <v>12</v>
      </c>
      <c r="D271" s="302">
        <v>1</v>
      </c>
      <c r="E271" s="272"/>
      <c r="F271" s="272">
        <f>D271*E271</f>
        <v>0</v>
      </c>
      <c r="G271" s="272"/>
      <c r="H271" s="211"/>
    </row>
    <row r="272" spans="1:8">
      <c r="A272" s="307" t="s">
        <v>77</v>
      </c>
      <c r="B272" s="272"/>
      <c r="C272" s="272"/>
      <c r="D272" s="275"/>
      <c r="E272" s="272"/>
      <c r="F272" s="272"/>
      <c r="G272" s="272">
        <f>SUM(F271)</f>
        <v>0</v>
      </c>
      <c r="H272" s="308"/>
    </row>
    <row r="273" spans="1:8">
      <c r="A273" s="276"/>
      <c r="B273" s="276" t="s">
        <v>392</v>
      </c>
      <c r="C273" s="276"/>
      <c r="D273" s="276"/>
      <c r="E273" s="276"/>
      <c r="F273" s="276"/>
      <c r="G273" s="277"/>
      <c r="H273" s="277">
        <f>SUM(G262:G272)</f>
        <v>0</v>
      </c>
    </row>
    <row r="274" spans="1:8" s="220" customFormat="1">
      <c r="A274" s="210"/>
      <c r="B274" s="210"/>
      <c r="C274" s="210"/>
      <c r="D274" s="210"/>
      <c r="E274" s="210"/>
      <c r="F274" s="210"/>
      <c r="G274" s="266"/>
      <c r="H274" s="266"/>
    </row>
    <row r="275" spans="1:8" ht="15" customHeight="1">
      <c r="A275" s="291"/>
      <c r="B275" s="401" t="s">
        <v>393</v>
      </c>
      <c r="C275" s="401"/>
      <c r="D275" s="401"/>
      <c r="E275" s="401"/>
      <c r="F275" s="401"/>
      <c r="G275" s="413"/>
      <c r="H275" s="456">
        <f>SUM(H227:H273)</f>
        <v>0</v>
      </c>
    </row>
    <row r="276" spans="1:8">
      <c r="B276" s="250"/>
    </row>
    <row r="277" spans="1:8">
      <c r="B277" s="250"/>
    </row>
    <row r="278" spans="1:8" ht="24.95" customHeight="1">
      <c r="A278" s="256"/>
      <c r="B278" s="415" t="s">
        <v>446</v>
      </c>
      <c r="C278" s="219"/>
      <c r="D278" s="219"/>
      <c r="E278" s="219"/>
      <c r="F278" s="219"/>
      <c r="G278" s="383"/>
      <c r="H278" s="407"/>
    </row>
    <row r="279" spans="1:8" ht="12.75" customHeight="1">
      <c r="A279" s="310"/>
      <c r="B279" s="311"/>
      <c r="C279" s="310"/>
      <c r="D279" s="310"/>
      <c r="E279" s="310"/>
      <c r="F279" s="310"/>
      <c r="G279" s="394"/>
      <c r="H279" s="408"/>
    </row>
    <row r="280" spans="1:8">
      <c r="A280" s="267">
        <v>20</v>
      </c>
      <c r="B280" s="286" t="s">
        <v>203</v>
      </c>
      <c r="C280" s="278"/>
      <c r="D280" s="287"/>
      <c r="E280" s="280"/>
      <c r="F280" s="280"/>
      <c r="G280" s="280"/>
      <c r="H280" s="277"/>
    </row>
    <row r="281" spans="1:8" ht="72">
      <c r="A281" s="269" t="s">
        <v>286</v>
      </c>
      <c r="B281" s="270" t="s">
        <v>248</v>
      </c>
      <c r="C281" s="274"/>
      <c r="D281" s="289"/>
      <c r="E281" s="272"/>
      <c r="F281" s="272"/>
      <c r="G281" s="272"/>
      <c r="H281" s="211"/>
    </row>
    <row r="282" spans="1:8">
      <c r="A282" s="269" t="s">
        <v>124</v>
      </c>
      <c r="B282" s="273" t="s">
        <v>249</v>
      </c>
      <c r="C282" s="274" t="s">
        <v>21</v>
      </c>
      <c r="D282" s="312">
        <v>67</v>
      </c>
      <c r="E282" s="272"/>
      <c r="F282" s="272">
        <f>D282*E282</f>
        <v>0</v>
      </c>
      <c r="G282" s="272"/>
      <c r="H282" s="211"/>
    </row>
    <row r="283" spans="1:8">
      <c r="A283" s="269" t="s">
        <v>127</v>
      </c>
      <c r="B283" s="273" t="s">
        <v>144</v>
      </c>
      <c r="C283" s="274" t="s">
        <v>21</v>
      </c>
      <c r="D283" s="312">
        <v>30</v>
      </c>
      <c r="E283" s="272"/>
      <c r="F283" s="272">
        <f>D283*E283</f>
        <v>0</v>
      </c>
      <c r="G283" s="272"/>
      <c r="H283" s="211"/>
    </row>
    <row r="284" spans="1:8">
      <c r="A284" s="269" t="s">
        <v>77</v>
      </c>
      <c r="B284" s="288"/>
      <c r="C284" s="274"/>
      <c r="D284" s="289"/>
      <c r="E284" s="272"/>
      <c r="F284" s="272"/>
      <c r="G284" s="272">
        <f>SUM(F282:F283)</f>
        <v>0</v>
      </c>
      <c r="H284" s="211"/>
    </row>
    <row r="285" spans="1:8" ht="84">
      <c r="A285" s="269" t="s">
        <v>287</v>
      </c>
      <c r="B285" s="270" t="s">
        <v>432</v>
      </c>
      <c r="C285" s="274"/>
      <c r="D285" s="289"/>
      <c r="E285" s="272"/>
      <c r="F285" s="272"/>
      <c r="G285" s="272"/>
      <c r="H285" s="211"/>
    </row>
    <row r="286" spans="1:8">
      <c r="A286" s="269" t="s">
        <v>124</v>
      </c>
      <c r="B286" s="273" t="s">
        <v>144</v>
      </c>
      <c r="C286" s="274" t="s">
        <v>21</v>
      </c>
      <c r="D286" s="275">
        <v>80</v>
      </c>
      <c r="E286" s="272"/>
      <c r="F286" s="272">
        <f>D286*E286</f>
        <v>0</v>
      </c>
      <c r="G286" s="272"/>
      <c r="H286" s="211"/>
    </row>
    <row r="287" spans="1:8">
      <c r="A287" s="269" t="s">
        <v>77</v>
      </c>
      <c r="B287" s="270"/>
      <c r="C287" s="274"/>
      <c r="D287" s="289"/>
      <c r="E287" s="272"/>
      <c r="F287" s="272"/>
      <c r="G287" s="272">
        <f>SUM(F286)</f>
        <v>0</v>
      </c>
      <c r="H287" s="211"/>
    </row>
    <row r="288" spans="1:8">
      <c r="A288" s="276"/>
      <c r="B288" s="276" t="s">
        <v>394</v>
      </c>
      <c r="C288" s="276"/>
      <c r="D288" s="276"/>
      <c r="E288" s="276"/>
      <c r="F288" s="276"/>
      <c r="G288" s="277"/>
      <c r="H288" s="277">
        <f>SUM(G280:G287)</f>
        <v>0</v>
      </c>
    </row>
    <row r="289" spans="1:8">
      <c r="A289" s="313" t="s">
        <v>77</v>
      </c>
      <c r="B289" s="314"/>
      <c r="C289" s="315"/>
      <c r="D289" s="316"/>
      <c r="E289" s="317"/>
      <c r="F289" s="317"/>
      <c r="G289" s="317"/>
      <c r="H289" s="318"/>
    </row>
    <row r="290" spans="1:8">
      <c r="A290" s="267">
        <v>21</v>
      </c>
      <c r="B290" s="231" t="s">
        <v>206</v>
      </c>
      <c r="C290" s="278"/>
      <c r="D290" s="279"/>
      <c r="E290" s="280"/>
      <c r="F290" s="280"/>
      <c r="G290" s="280"/>
      <c r="H290" s="277"/>
    </row>
    <row r="291" spans="1:8" ht="60">
      <c r="A291" s="269" t="s">
        <v>77</v>
      </c>
      <c r="B291" s="270" t="s">
        <v>251</v>
      </c>
      <c r="C291" s="274"/>
      <c r="D291" s="289"/>
      <c r="E291" s="272"/>
      <c r="F291" s="272"/>
      <c r="G291" s="272"/>
      <c r="H291" s="211"/>
    </row>
    <row r="292" spans="1:8">
      <c r="A292" s="269" t="s">
        <v>288</v>
      </c>
      <c r="B292" s="301" t="s">
        <v>207</v>
      </c>
      <c r="C292" s="274"/>
      <c r="D292" s="275"/>
      <c r="E292" s="272"/>
      <c r="F292" s="272"/>
      <c r="G292" s="272"/>
      <c r="H292" s="211"/>
    </row>
    <row r="293" spans="1:8" ht="72">
      <c r="A293" s="269" t="s">
        <v>124</v>
      </c>
      <c r="B293" s="270" t="s">
        <v>252</v>
      </c>
      <c r="C293" s="274" t="s">
        <v>21</v>
      </c>
      <c r="D293" s="275">
        <v>97</v>
      </c>
      <c r="E293" s="272"/>
      <c r="F293" s="272">
        <f>D293*E293</f>
        <v>0</v>
      </c>
      <c r="G293" s="272"/>
      <c r="H293" s="211"/>
    </row>
    <row r="294" spans="1:8" ht="72">
      <c r="A294" s="269" t="s">
        <v>127</v>
      </c>
      <c r="B294" s="270" t="s">
        <v>253</v>
      </c>
      <c r="C294" s="274" t="s">
        <v>21</v>
      </c>
      <c r="D294" s="275">
        <v>80</v>
      </c>
      <c r="E294" s="272"/>
      <c r="F294" s="272">
        <f>D294*E294</f>
        <v>0</v>
      </c>
      <c r="G294" s="272"/>
      <c r="H294" s="211"/>
    </row>
    <row r="295" spans="1:8">
      <c r="A295" s="269" t="s">
        <v>77</v>
      </c>
      <c r="C295" s="274"/>
      <c r="D295" s="275"/>
      <c r="E295" s="272"/>
      <c r="F295" s="272"/>
      <c r="G295" s="272">
        <f>SUM(F293:F294)</f>
        <v>0</v>
      </c>
      <c r="H295" s="211"/>
    </row>
    <row r="296" spans="1:8">
      <c r="A296" s="269" t="s">
        <v>289</v>
      </c>
      <c r="B296" s="217" t="s">
        <v>254</v>
      </c>
      <c r="C296" s="274"/>
      <c r="D296" s="289"/>
      <c r="E296" s="272"/>
      <c r="F296" s="272"/>
      <c r="G296" s="272"/>
      <c r="H296" s="211"/>
    </row>
    <row r="297" spans="1:8" ht="96">
      <c r="A297" s="269" t="s">
        <v>124</v>
      </c>
      <c r="B297" s="270" t="s">
        <v>255</v>
      </c>
      <c r="C297" s="274" t="s">
        <v>12</v>
      </c>
      <c r="D297" s="302">
        <v>3</v>
      </c>
      <c r="E297" s="272"/>
      <c r="F297" s="272">
        <f>D297*E297</f>
        <v>0</v>
      </c>
      <c r="G297" s="272"/>
      <c r="H297" s="211"/>
    </row>
    <row r="298" spans="1:8" ht="72">
      <c r="A298" s="269" t="s">
        <v>127</v>
      </c>
      <c r="B298" s="270" t="s">
        <v>256</v>
      </c>
      <c r="C298" s="274" t="s">
        <v>12</v>
      </c>
      <c r="D298" s="302">
        <v>2</v>
      </c>
      <c r="E298" s="272"/>
      <c r="F298" s="272">
        <f>D298*E298</f>
        <v>0</v>
      </c>
      <c r="G298" s="272"/>
      <c r="H298" s="211"/>
    </row>
    <row r="299" spans="1:8" ht="60">
      <c r="A299" s="269" t="s">
        <v>214</v>
      </c>
      <c r="B299" s="270" t="s">
        <v>257</v>
      </c>
      <c r="C299" s="274" t="s">
        <v>12</v>
      </c>
      <c r="D299" s="302">
        <v>2</v>
      </c>
      <c r="E299" s="272"/>
      <c r="F299" s="272">
        <f>D299*E299</f>
        <v>0</v>
      </c>
      <c r="G299" s="272"/>
      <c r="H299" s="211"/>
    </row>
    <row r="300" spans="1:8">
      <c r="A300" s="269" t="s">
        <v>77</v>
      </c>
      <c r="B300" s="273"/>
      <c r="C300" s="274"/>
      <c r="D300" s="289"/>
      <c r="E300" s="272"/>
      <c r="F300" s="272"/>
      <c r="G300" s="272">
        <f>SUM(F297:F299)</f>
        <v>0</v>
      </c>
      <c r="H300" s="211"/>
    </row>
    <row r="301" spans="1:8">
      <c r="A301" s="269" t="s">
        <v>290</v>
      </c>
      <c r="B301" s="217" t="s">
        <v>258</v>
      </c>
      <c r="C301" s="274"/>
      <c r="D301" s="289"/>
      <c r="E301" s="272"/>
      <c r="F301" s="272"/>
      <c r="G301" s="272"/>
      <c r="H301" s="211"/>
    </row>
    <row r="302" spans="1:8" ht="84">
      <c r="A302" s="269" t="s">
        <v>77</v>
      </c>
      <c r="B302" s="270" t="s">
        <v>259</v>
      </c>
      <c r="C302" s="274" t="s">
        <v>12</v>
      </c>
      <c r="D302" s="302">
        <v>1</v>
      </c>
      <c r="E302" s="272"/>
      <c r="F302" s="272">
        <f>D302*E302</f>
        <v>0</v>
      </c>
      <c r="G302" s="272"/>
      <c r="H302" s="211"/>
    </row>
    <row r="303" spans="1:8">
      <c r="A303" s="269" t="s">
        <v>77</v>
      </c>
      <c r="B303" s="273"/>
      <c r="C303" s="274"/>
      <c r="D303" s="289"/>
      <c r="E303" s="272"/>
      <c r="F303" s="272"/>
      <c r="G303" s="272">
        <f>SUM(F301:F302)</f>
        <v>0</v>
      </c>
      <c r="H303" s="211"/>
    </row>
    <row r="304" spans="1:8">
      <c r="A304" s="276"/>
      <c r="B304" s="276" t="s">
        <v>395</v>
      </c>
      <c r="C304" s="276"/>
      <c r="D304" s="276"/>
      <c r="E304" s="276"/>
      <c r="F304" s="276"/>
      <c r="G304" s="277"/>
      <c r="H304" s="277">
        <f>SUM(G291:G303)</f>
        <v>0</v>
      </c>
    </row>
    <row r="305" spans="1:8">
      <c r="A305" s="269" t="s">
        <v>77</v>
      </c>
      <c r="B305" s="273"/>
      <c r="C305" s="274"/>
      <c r="D305" s="289"/>
      <c r="E305" s="272"/>
      <c r="F305" s="272"/>
      <c r="G305" s="272"/>
      <c r="H305" s="211"/>
    </row>
    <row r="306" spans="1:8">
      <c r="A306" s="267">
        <v>22</v>
      </c>
      <c r="B306" s="286" t="s">
        <v>228</v>
      </c>
      <c r="C306" s="278"/>
      <c r="D306" s="287"/>
      <c r="E306" s="280"/>
      <c r="F306" s="280"/>
      <c r="G306" s="280"/>
      <c r="H306" s="277"/>
    </row>
    <row r="307" spans="1:8">
      <c r="A307" s="269" t="s">
        <v>291</v>
      </c>
      <c r="B307" s="288" t="s">
        <v>260</v>
      </c>
      <c r="C307" s="274"/>
      <c r="D307" s="275"/>
      <c r="E307" s="272"/>
      <c r="F307" s="272"/>
      <c r="G307" s="272"/>
      <c r="H307" s="211"/>
    </row>
    <row r="308" spans="1:8" ht="48">
      <c r="A308" s="269" t="s">
        <v>124</v>
      </c>
      <c r="B308" s="281" t="s">
        <v>261</v>
      </c>
      <c r="C308" s="274" t="s">
        <v>12</v>
      </c>
      <c r="D308" s="302">
        <v>1</v>
      </c>
      <c r="E308" s="272"/>
      <c r="F308" s="272">
        <f>D308*E308</f>
        <v>0</v>
      </c>
      <c r="G308" s="272"/>
      <c r="H308" s="211"/>
    </row>
    <row r="309" spans="1:8" ht="48">
      <c r="A309" s="269" t="s">
        <v>127</v>
      </c>
      <c r="B309" s="281" t="s">
        <v>262</v>
      </c>
      <c r="C309" s="274" t="s">
        <v>12</v>
      </c>
      <c r="D309" s="302">
        <v>1</v>
      </c>
      <c r="E309" s="272"/>
      <c r="F309" s="272">
        <f>D309*E309</f>
        <v>0</v>
      </c>
      <c r="G309" s="272"/>
      <c r="H309" s="211"/>
    </row>
    <row r="310" spans="1:8" ht="36">
      <c r="A310" s="269" t="s">
        <v>214</v>
      </c>
      <c r="B310" s="281" t="s">
        <v>263</v>
      </c>
      <c r="C310" s="274" t="s">
        <v>12</v>
      </c>
      <c r="D310" s="302">
        <v>1</v>
      </c>
      <c r="E310" s="272"/>
      <c r="F310" s="272">
        <f>D310*E310</f>
        <v>0</v>
      </c>
      <c r="G310" s="272"/>
      <c r="H310" s="211"/>
    </row>
    <row r="311" spans="1:8">
      <c r="A311" s="269" t="s">
        <v>216</v>
      </c>
      <c r="B311" s="281" t="s">
        <v>264</v>
      </c>
      <c r="C311" s="274" t="s">
        <v>12</v>
      </c>
      <c r="D311" s="302">
        <v>1</v>
      </c>
      <c r="E311" s="272"/>
      <c r="F311" s="272">
        <f>D311*E311</f>
        <v>0</v>
      </c>
      <c r="G311" s="272"/>
      <c r="H311" s="211"/>
    </row>
    <row r="312" spans="1:8">
      <c r="A312" s="269" t="s">
        <v>77</v>
      </c>
      <c r="B312" s="272"/>
      <c r="C312" s="272"/>
      <c r="D312" s="275"/>
      <c r="E312" s="272"/>
      <c r="F312" s="272"/>
      <c r="G312" s="272">
        <f>SUM(F308:F311)</f>
        <v>0</v>
      </c>
      <c r="H312" s="211"/>
    </row>
    <row r="313" spans="1:8">
      <c r="A313" s="269" t="s">
        <v>292</v>
      </c>
      <c r="B313" s="288" t="s">
        <v>229</v>
      </c>
      <c r="C313" s="272"/>
      <c r="D313" s="275"/>
      <c r="E313" s="272"/>
      <c r="F313" s="272"/>
      <c r="G313" s="272"/>
      <c r="H313" s="211"/>
    </row>
    <row r="314" spans="1:8" ht="60">
      <c r="A314" s="269" t="s">
        <v>77</v>
      </c>
      <c r="B314" s="305" t="s">
        <v>230</v>
      </c>
      <c r="C314" s="274" t="s">
        <v>21</v>
      </c>
      <c r="D314" s="275">
        <v>177</v>
      </c>
      <c r="E314" s="272"/>
      <c r="F314" s="272">
        <f t="shared" ref="F314" si="3">D314*E314</f>
        <v>0</v>
      </c>
      <c r="G314" s="272"/>
      <c r="H314" s="211"/>
    </row>
    <row r="315" spans="1:8">
      <c r="A315" s="269" t="s">
        <v>77</v>
      </c>
      <c r="B315" s="272"/>
      <c r="C315" s="272"/>
      <c r="D315" s="275"/>
      <c r="E315" s="272"/>
      <c r="F315" s="272"/>
      <c r="G315" s="272">
        <f>SUM(F313:F314)</f>
        <v>0</v>
      </c>
      <c r="H315" s="211"/>
    </row>
    <row r="316" spans="1:8">
      <c r="A316" s="269" t="s">
        <v>293</v>
      </c>
      <c r="B316" s="288" t="s">
        <v>235</v>
      </c>
      <c r="C316" s="274"/>
      <c r="D316" s="275"/>
      <c r="E316" s="309"/>
      <c r="F316" s="309"/>
      <c r="G316" s="309"/>
      <c r="H316" s="211"/>
    </row>
    <row r="317" spans="1:8" ht="24">
      <c r="A317" s="269" t="s">
        <v>124</v>
      </c>
      <c r="B317" s="270" t="s">
        <v>265</v>
      </c>
      <c r="C317" s="274" t="s">
        <v>12</v>
      </c>
      <c r="D317" s="302">
        <v>1</v>
      </c>
      <c r="E317" s="272"/>
      <c r="F317" s="272">
        <f>D317*E317</f>
        <v>0</v>
      </c>
      <c r="G317" s="272"/>
      <c r="H317" s="211"/>
    </row>
    <row r="318" spans="1:8">
      <c r="A318" s="269" t="s">
        <v>77</v>
      </c>
      <c r="B318" s="272"/>
      <c r="C318" s="272"/>
      <c r="D318" s="275"/>
      <c r="E318" s="272"/>
      <c r="F318" s="272"/>
      <c r="G318" s="272">
        <f>SUM(F317)</f>
        <v>0</v>
      </c>
      <c r="H318" s="211"/>
    </row>
    <row r="319" spans="1:8">
      <c r="A319" s="276"/>
      <c r="B319" s="276" t="s">
        <v>396</v>
      </c>
      <c r="C319" s="276"/>
      <c r="D319" s="276"/>
      <c r="E319" s="276"/>
      <c r="F319" s="276"/>
      <c r="G319" s="277"/>
      <c r="H319" s="277">
        <f>SUM(G305:G318)</f>
        <v>0</v>
      </c>
    </row>
    <row r="320" spans="1:8" s="220" customFormat="1">
      <c r="A320" s="210"/>
      <c r="B320" s="210"/>
      <c r="C320" s="210"/>
      <c r="D320" s="210"/>
      <c r="E320" s="210"/>
      <c r="F320" s="210"/>
      <c r="G320" s="266"/>
      <c r="H320" s="266"/>
    </row>
    <row r="321" spans="1:8" ht="15.75">
      <c r="A321" s="401"/>
      <c r="B321" s="401" t="s">
        <v>397</v>
      </c>
      <c r="C321" s="401"/>
      <c r="D321" s="401"/>
      <c r="E321" s="401"/>
      <c r="F321" s="401"/>
      <c r="G321" s="413"/>
      <c r="H321" s="413">
        <f>SUM(H280:H319)</f>
        <v>0</v>
      </c>
    </row>
    <row r="322" spans="1:8">
      <c r="A322" s="209"/>
      <c r="B322" s="210"/>
      <c r="C322" s="210"/>
      <c r="D322" s="210"/>
      <c r="E322" s="210"/>
      <c r="F322" s="210"/>
      <c r="G322" s="266"/>
      <c r="H322" s="211"/>
    </row>
    <row r="323" spans="1:8">
      <c r="A323" s="209"/>
      <c r="B323" s="210"/>
      <c r="C323" s="210"/>
      <c r="D323" s="210"/>
      <c r="E323" s="210"/>
      <c r="F323" s="210"/>
      <c r="G323" s="266"/>
      <c r="H323" s="211"/>
    </row>
    <row r="324" spans="1:8" ht="24.95" customHeight="1">
      <c r="A324" s="401"/>
      <c r="B324" s="402" t="s">
        <v>267</v>
      </c>
      <c r="C324" s="401"/>
      <c r="D324" s="401"/>
      <c r="E324" s="401"/>
      <c r="F324" s="401"/>
      <c r="G324" s="413"/>
      <c r="H324" s="413"/>
    </row>
    <row r="325" spans="1:8">
      <c r="A325" s="263"/>
      <c r="B325" s="264"/>
      <c r="C325" s="245"/>
      <c r="D325" s="421"/>
      <c r="E325" s="265"/>
      <c r="F325" s="265"/>
      <c r="G325" s="265"/>
      <c r="H325" s="266"/>
    </row>
    <row r="326" spans="1:8">
      <c r="A326" s="267" t="s">
        <v>378</v>
      </c>
      <c r="B326" s="286" t="s">
        <v>203</v>
      </c>
      <c r="C326" s="278"/>
      <c r="D326" s="287"/>
      <c r="E326" s="280"/>
      <c r="F326" s="280"/>
      <c r="G326" s="280"/>
      <c r="H326" s="277"/>
    </row>
    <row r="327" spans="1:8" ht="60">
      <c r="A327" s="269" t="s">
        <v>379</v>
      </c>
      <c r="B327" s="270" t="s">
        <v>268</v>
      </c>
      <c r="C327" s="274"/>
      <c r="D327" s="289"/>
      <c r="E327" s="272"/>
      <c r="F327" s="272"/>
      <c r="G327" s="272"/>
      <c r="H327" s="211"/>
    </row>
    <row r="328" spans="1:8">
      <c r="A328" s="269" t="s">
        <v>124</v>
      </c>
      <c r="B328" s="273" t="s">
        <v>269</v>
      </c>
      <c r="C328" s="274" t="s">
        <v>21</v>
      </c>
      <c r="D328" s="289">
        <v>10</v>
      </c>
      <c r="E328" s="272"/>
      <c r="F328" s="272">
        <f>D328*E328</f>
        <v>0</v>
      </c>
      <c r="G328" s="272"/>
      <c r="H328" s="211"/>
    </row>
    <row r="329" spans="1:8">
      <c r="A329" s="269" t="s">
        <v>127</v>
      </c>
      <c r="B329" s="273" t="s">
        <v>270</v>
      </c>
      <c r="C329" s="274" t="s">
        <v>21</v>
      </c>
      <c r="D329" s="275">
        <v>109</v>
      </c>
      <c r="E329" s="272"/>
      <c r="F329" s="272">
        <f>D329*E329</f>
        <v>0</v>
      </c>
      <c r="G329" s="272"/>
      <c r="H329" s="211"/>
    </row>
    <row r="330" spans="1:8">
      <c r="A330" s="269"/>
      <c r="B330" s="273"/>
      <c r="C330" s="274"/>
      <c r="D330" s="289"/>
      <c r="E330" s="272"/>
      <c r="F330" s="272"/>
      <c r="G330" s="272">
        <f>SUM(F327:F329)</f>
        <v>0</v>
      </c>
      <c r="H330" s="211"/>
    </row>
    <row r="331" spans="1:8" ht="84">
      <c r="A331" s="269" t="s">
        <v>380</v>
      </c>
      <c r="B331" s="270" t="s">
        <v>271</v>
      </c>
      <c r="C331" s="274"/>
      <c r="D331" s="289"/>
      <c r="E331" s="272"/>
      <c r="F331" s="272"/>
      <c r="G331" s="272"/>
      <c r="H331" s="211"/>
    </row>
    <row r="332" spans="1:8">
      <c r="A332" s="269" t="s">
        <v>124</v>
      </c>
      <c r="B332" s="273" t="s">
        <v>270</v>
      </c>
      <c r="C332" s="274" t="s">
        <v>21</v>
      </c>
      <c r="D332" s="275">
        <v>69</v>
      </c>
      <c r="E332" s="272"/>
      <c r="F332" s="272">
        <f>D332*E332</f>
        <v>0</v>
      </c>
      <c r="G332" s="272"/>
      <c r="H332" s="211"/>
    </row>
    <row r="333" spans="1:8">
      <c r="A333" s="269"/>
      <c r="B333" s="288"/>
      <c r="C333" s="274"/>
      <c r="D333" s="289"/>
      <c r="E333" s="272"/>
      <c r="F333" s="272"/>
      <c r="G333" s="272">
        <f>SUM(F331:F332)</f>
        <v>0</v>
      </c>
      <c r="H333" s="211"/>
    </row>
    <row r="334" spans="1:8" ht="72">
      <c r="A334" s="269" t="s">
        <v>381</v>
      </c>
      <c r="B334" s="270" t="s">
        <v>272</v>
      </c>
      <c r="C334" s="274"/>
      <c r="D334" s="289"/>
      <c r="E334" s="272"/>
      <c r="F334" s="272"/>
      <c r="G334" s="272"/>
      <c r="H334" s="211"/>
    </row>
    <row r="335" spans="1:8">
      <c r="A335" s="269" t="s">
        <v>124</v>
      </c>
      <c r="B335" s="273" t="s">
        <v>144</v>
      </c>
      <c r="C335" s="274" t="s">
        <v>21</v>
      </c>
      <c r="D335" s="289">
        <v>81</v>
      </c>
      <c r="E335" s="272"/>
      <c r="F335" s="272">
        <f>D335*E335</f>
        <v>0</v>
      </c>
      <c r="G335" s="272"/>
      <c r="H335" s="211"/>
    </row>
    <row r="336" spans="1:8">
      <c r="A336" s="269"/>
      <c r="B336" s="288"/>
      <c r="C336" s="274"/>
      <c r="D336" s="289"/>
      <c r="E336" s="272"/>
      <c r="F336" s="272"/>
      <c r="G336" s="272">
        <f>SUM(F333:F335)</f>
        <v>0</v>
      </c>
      <c r="H336" s="211"/>
    </row>
    <row r="337" spans="1:8" ht="60">
      <c r="A337" s="269" t="s">
        <v>382</v>
      </c>
      <c r="B337" s="270" t="s">
        <v>273</v>
      </c>
      <c r="C337" s="274"/>
      <c r="D337" s="289"/>
      <c r="E337" s="272"/>
      <c r="F337" s="272"/>
      <c r="G337" s="272"/>
      <c r="H337" s="211"/>
    </row>
    <row r="338" spans="1:8">
      <c r="A338" s="269" t="s">
        <v>124</v>
      </c>
      <c r="B338" s="270" t="s">
        <v>274</v>
      </c>
      <c r="C338" s="274" t="s">
        <v>21</v>
      </c>
      <c r="D338" s="289">
        <v>13</v>
      </c>
      <c r="E338" s="272"/>
      <c r="F338" s="272">
        <f>D338*E338</f>
        <v>0</v>
      </c>
      <c r="G338" s="272"/>
      <c r="H338" s="211"/>
    </row>
    <row r="339" spans="1:8">
      <c r="A339" s="269" t="s">
        <v>127</v>
      </c>
      <c r="B339" s="273" t="s">
        <v>275</v>
      </c>
      <c r="C339" s="274" t="s">
        <v>21</v>
      </c>
      <c r="D339" s="289">
        <v>3</v>
      </c>
      <c r="E339" s="272"/>
      <c r="F339" s="272">
        <f>D339*E339</f>
        <v>0</v>
      </c>
      <c r="G339" s="272"/>
      <c r="H339" s="211"/>
    </row>
    <row r="340" spans="1:8">
      <c r="A340" s="269"/>
      <c r="B340" s="273"/>
      <c r="C340" s="274"/>
      <c r="D340" s="289"/>
      <c r="E340" s="272"/>
      <c r="F340" s="272"/>
      <c r="G340" s="272">
        <f>SUM(F337:F339)</f>
        <v>0</v>
      </c>
      <c r="H340" s="211"/>
    </row>
    <row r="341" spans="1:8">
      <c r="A341" s="276"/>
      <c r="B341" s="276" t="s">
        <v>400</v>
      </c>
      <c r="C341" s="276"/>
      <c r="D341" s="276"/>
      <c r="E341" s="276"/>
      <c r="F341" s="276"/>
      <c r="G341" s="277"/>
      <c r="H341" s="277">
        <f>SUM(G327:G340)</f>
        <v>0</v>
      </c>
    </row>
    <row r="342" spans="1:8">
      <c r="A342" s="269" t="s">
        <v>77</v>
      </c>
      <c r="B342" s="288"/>
      <c r="C342" s="274"/>
      <c r="D342" s="289"/>
      <c r="E342" s="272"/>
      <c r="F342" s="272"/>
      <c r="G342" s="272"/>
      <c r="H342" s="211"/>
    </row>
    <row r="343" spans="1:8">
      <c r="A343" s="267">
        <v>24</v>
      </c>
      <c r="B343" s="231" t="s">
        <v>206</v>
      </c>
      <c r="C343" s="278"/>
      <c r="D343" s="287"/>
      <c r="E343" s="280"/>
      <c r="F343" s="280"/>
      <c r="G343" s="280"/>
      <c r="H343" s="277"/>
    </row>
    <row r="344" spans="1:8" ht="60">
      <c r="A344" s="269" t="s">
        <v>77</v>
      </c>
      <c r="B344" s="270" t="s">
        <v>251</v>
      </c>
      <c r="C344" s="274"/>
      <c r="D344" s="289"/>
      <c r="E344" s="272"/>
      <c r="F344" s="272"/>
      <c r="G344" s="272"/>
      <c r="H344" s="211"/>
    </row>
    <row r="345" spans="1:8">
      <c r="A345" s="269" t="s">
        <v>294</v>
      </c>
      <c r="B345" s="301" t="s">
        <v>207</v>
      </c>
      <c r="C345" s="274"/>
      <c r="D345" s="275"/>
      <c r="E345" s="272"/>
      <c r="F345" s="272"/>
      <c r="G345" s="272"/>
      <c r="H345" s="211"/>
    </row>
    <row r="346" spans="1:8" ht="72">
      <c r="A346" s="269" t="s">
        <v>124</v>
      </c>
      <c r="B346" s="270" t="s">
        <v>252</v>
      </c>
      <c r="C346" s="274" t="s">
        <v>21</v>
      </c>
      <c r="D346" s="275">
        <v>119</v>
      </c>
      <c r="E346" s="272"/>
      <c r="F346" s="272">
        <f>D346*E346</f>
        <v>0</v>
      </c>
      <c r="G346" s="272"/>
      <c r="H346" s="211"/>
    </row>
    <row r="347" spans="1:8" ht="72">
      <c r="A347" s="269" t="s">
        <v>127</v>
      </c>
      <c r="B347" s="270" t="s">
        <v>253</v>
      </c>
      <c r="C347" s="274" t="s">
        <v>21</v>
      </c>
      <c r="D347" s="275">
        <v>150</v>
      </c>
      <c r="E347" s="272"/>
      <c r="F347" s="272">
        <f>D347*E347</f>
        <v>0</v>
      </c>
      <c r="G347" s="272"/>
      <c r="H347" s="211"/>
    </row>
    <row r="348" spans="1:8">
      <c r="A348" s="269" t="s">
        <v>77</v>
      </c>
      <c r="C348" s="274"/>
      <c r="D348" s="275"/>
      <c r="E348" s="272"/>
      <c r="F348" s="272"/>
      <c r="G348" s="272">
        <f>SUM(F346:F347)</f>
        <v>0</v>
      </c>
      <c r="H348" s="211"/>
    </row>
    <row r="349" spans="1:8">
      <c r="A349" s="269" t="s">
        <v>295</v>
      </c>
      <c r="B349" s="301" t="s">
        <v>276</v>
      </c>
      <c r="C349" s="274"/>
      <c r="D349" s="289"/>
      <c r="E349" s="272"/>
      <c r="F349" s="272"/>
      <c r="G349" s="272"/>
      <c r="H349" s="211"/>
    </row>
    <row r="350" spans="1:8" ht="72">
      <c r="A350" s="269" t="s">
        <v>77</v>
      </c>
      <c r="B350" s="270" t="s">
        <v>277</v>
      </c>
      <c r="C350" s="274" t="s">
        <v>21</v>
      </c>
      <c r="D350" s="289">
        <v>4</v>
      </c>
      <c r="E350" s="272"/>
      <c r="F350" s="272">
        <f>D350*E350</f>
        <v>0</v>
      </c>
      <c r="G350" s="272"/>
      <c r="H350" s="211"/>
    </row>
    <row r="351" spans="1:8">
      <c r="A351" s="269" t="s">
        <v>77</v>
      </c>
      <c r="B351" s="270"/>
      <c r="C351" s="274"/>
      <c r="D351" s="289"/>
      <c r="E351" s="272"/>
      <c r="F351" s="272"/>
      <c r="G351" s="272">
        <f>SUM(F350)</f>
        <v>0</v>
      </c>
      <c r="H351" s="211"/>
    </row>
    <row r="352" spans="1:8">
      <c r="A352" s="269" t="s">
        <v>296</v>
      </c>
      <c r="B352" s="301" t="s">
        <v>278</v>
      </c>
      <c r="C352" s="274"/>
      <c r="D352" s="289"/>
      <c r="E352" s="272"/>
      <c r="F352" s="272"/>
      <c r="G352" s="272"/>
      <c r="H352" s="211"/>
    </row>
    <row r="353" spans="1:8" ht="60">
      <c r="A353" s="269" t="s">
        <v>124</v>
      </c>
      <c r="B353" s="270" t="s">
        <v>279</v>
      </c>
      <c r="C353" s="274" t="s">
        <v>12</v>
      </c>
      <c r="D353" s="289">
        <v>10</v>
      </c>
      <c r="E353" s="272"/>
      <c r="F353" s="272">
        <f>D353*E353</f>
        <v>0</v>
      </c>
      <c r="G353" s="272"/>
      <c r="H353" s="211"/>
    </row>
    <row r="354" spans="1:8" ht="60">
      <c r="A354" s="269" t="s">
        <v>127</v>
      </c>
      <c r="B354" s="270" t="s">
        <v>280</v>
      </c>
      <c r="C354" s="274" t="s">
        <v>12</v>
      </c>
      <c r="D354" s="289">
        <v>1</v>
      </c>
      <c r="E354" s="272"/>
      <c r="F354" s="272">
        <f>D354*E354</f>
        <v>0</v>
      </c>
      <c r="G354" s="272"/>
      <c r="H354" s="211"/>
    </row>
    <row r="355" spans="1:8">
      <c r="A355" s="269" t="s">
        <v>77</v>
      </c>
      <c r="B355" s="273"/>
      <c r="C355" s="274"/>
      <c r="D355" s="275"/>
      <c r="E355" s="272"/>
      <c r="F355" s="272"/>
      <c r="G355" s="272">
        <f>SUM(F353:F354)</f>
        <v>0</v>
      </c>
      <c r="H355" s="211"/>
    </row>
    <row r="356" spans="1:8">
      <c r="A356" s="269" t="s">
        <v>297</v>
      </c>
      <c r="B356" s="301" t="s">
        <v>254</v>
      </c>
      <c r="C356" s="274"/>
      <c r="D356" s="289"/>
      <c r="E356" s="272"/>
      <c r="F356" s="272"/>
      <c r="G356" s="272"/>
      <c r="H356" s="211"/>
    </row>
    <row r="357" spans="1:8" ht="96">
      <c r="A357" s="269" t="s">
        <v>124</v>
      </c>
      <c r="B357" s="270" t="s">
        <v>281</v>
      </c>
      <c r="C357" s="274" t="s">
        <v>12</v>
      </c>
      <c r="D357" s="302">
        <v>7</v>
      </c>
      <c r="E357" s="272"/>
      <c r="F357" s="272">
        <f>D357*E357</f>
        <v>0</v>
      </c>
      <c r="G357" s="272"/>
      <c r="H357" s="211"/>
    </row>
    <row r="358" spans="1:8" ht="72">
      <c r="A358" s="269" t="s">
        <v>127</v>
      </c>
      <c r="B358" s="270" t="s">
        <v>256</v>
      </c>
      <c r="C358" s="274" t="s">
        <v>12</v>
      </c>
      <c r="D358" s="302">
        <v>2</v>
      </c>
      <c r="E358" s="272"/>
      <c r="F358" s="272">
        <f>D358*E358</f>
        <v>0</v>
      </c>
      <c r="G358" s="272"/>
      <c r="H358" s="211"/>
    </row>
    <row r="359" spans="1:8" ht="60">
      <c r="A359" s="269" t="s">
        <v>214</v>
      </c>
      <c r="B359" s="270" t="s">
        <v>257</v>
      </c>
      <c r="C359" s="274" t="s">
        <v>12</v>
      </c>
      <c r="D359" s="302">
        <v>3</v>
      </c>
      <c r="E359" s="272"/>
      <c r="F359" s="272">
        <f>D359*E359</f>
        <v>0</v>
      </c>
      <c r="G359" s="272"/>
      <c r="H359" s="211"/>
    </row>
    <row r="360" spans="1:8">
      <c r="A360" s="269"/>
      <c r="B360" s="273"/>
      <c r="C360" s="274"/>
      <c r="D360" s="289"/>
      <c r="E360" s="272"/>
      <c r="F360" s="272"/>
      <c r="G360" s="272">
        <f>SUM(F357:F359)</f>
        <v>0</v>
      </c>
      <c r="H360" s="211"/>
    </row>
    <row r="361" spans="1:8">
      <c r="A361" s="276"/>
      <c r="B361" s="276" t="s">
        <v>401</v>
      </c>
      <c r="C361" s="276"/>
      <c r="D361" s="276"/>
      <c r="E361" s="276"/>
      <c r="F361" s="276"/>
      <c r="G361" s="277"/>
      <c r="H361" s="277">
        <f>SUM(G343:G360)</f>
        <v>0</v>
      </c>
    </row>
    <row r="362" spans="1:8">
      <c r="A362" s="269" t="s">
        <v>77</v>
      </c>
      <c r="B362" s="288"/>
      <c r="C362" s="274"/>
      <c r="D362" s="289"/>
      <c r="E362" s="272"/>
      <c r="F362" s="272"/>
      <c r="G362" s="272"/>
      <c r="H362" s="211"/>
    </row>
    <row r="363" spans="1:8">
      <c r="A363" s="267">
        <v>25</v>
      </c>
      <c r="B363" s="286" t="s">
        <v>228</v>
      </c>
      <c r="C363" s="278"/>
      <c r="D363" s="287"/>
      <c r="E363" s="280"/>
      <c r="F363" s="280"/>
      <c r="G363" s="280"/>
      <c r="H363" s="277"/>
    </row>
    <row r="364" spans="1:8">
      <c r="A364" s="269" t="s">
        <v>298</v>
      </c>
      <c r="B364" s="288" t="s">
        <v>260</v>
      </c>
      <c r="C364" s="274"/>
      <c r="D364" s="275"/>
      <c r="E364" s="272"/>
      <c r="F364" s="272"/>
      <c r="G364" s="272"/>
      <c r="H364" s="211"/>
    </row>
    <row r="365" spans="1:8" ht="48">
      <c r="A365" s="269" t="s">
        <v>124</v>
      </c>
      <c r="B365" s="281" t="s">
        <v>282</v>
      </c>
      <c r="C365" s="274" t="s">
        <v>12</v>
      </c>
      <c r="D365" s="302">
        <v>1</v>
      </c>
      <c r="E365" s="272"/>
      <c r="F365" s="272">
        <f>D365*E365</f>
        <v>0</v>
      </c>
      <c r="G365" s="272"/>
      <c r="H365" s="211"/>
    </row>
    <row r="366" spans="1:8" ht="48">
      <c r="A366" s="269" t="s">
        <v>127</v>
      </c>
      <c r="B366" s="281" t="s">
        <v>283</v>
      </c>
      <c r="C366" s="274" t="s">
        <v>12</v>
      </c>
      <c r="D366" s="302">
        <v>1</v>
      </c>
      <c r="E366" s="272"/>
      <c r="F366" s="272">
        <f>D366*E366</f>
        <v>0</v>
      </c>
      <c r="G366" s="272"/>
      <c r="H366" s="211"/>
    </row>
    <row r="367" spans="1:8" ht="36">
      <c r="A367" s="269" t="s">
        <v>214</v>
      </c>
      <c r="B367" s="281" t="s">
        <v>263</v>
      </c>
      <c r="C367" s="274" t="s">
        <v>12</v>
      </c>
      <c r="D367" s="302">
        <v>1</v>
      </c>
      <c r="E367" s="272"/>
      <c r="F367" s="272">
        <f>D367*E367</f>
        <v>0</v>
      </c>
      <c r="G367" s="272"/>
      <c r="H367" s="211"/>
    </row>
    <row r="368" spans="1:8">
      <c r="A368" s="269" t="s">
        <v>216</v>
      </c>
      <c r="B368" s="281" t="s">
        <v>264</v>
      </c>
      <c r="C368" s="274" t="s">
        <v>12</v>
      </c>
      <c r="D368" s="302">
        <v>1</v>
      </c>
      <c r="E368" s="272"/>
      <c r="F368" s="272">
        <f>D368*E368</f>
        <v>0</v>
      </c>
      <c r="G368" s="272"/>
      <c r="H368" s="211"/>
    </row>
    <row r="369" spans="1:8">
      <c r="A369" s="269" t="s">
        <v>77</v>
      </c>
      <c r="B369" s="272"/>
      <c r="C369" s="272"/>
      <c r="D369" s="275"/>
      <c r="E369" s="272"/>
      <c r="F369" s="272"/>
      <c r="G369" s="272">
        <f>SUM(F365:F368)</f>
        <v>0</v>
      </c>
      <c r="H369" s="211"/>
    </row>
    <row r="370" spans="1:8">
      <c r="A370" s="269" t="s">
        <v>299</v>
      </c>
      <c r="B370" s="288" t="s">
        <v>229</v>
      </c>
      <c r="C370" s="272"/>
      <c r="D370" s="275"/>
      <c r="E370" s="272"/>
      <c r="F370" s="272"/>
      <c r="G370" s="272"/>
      <c r="H370" s="211"/>
    </row>
    <row r="371" spans="1:8" ht="60">
      <c r="A371" s="269" t="s">
        <v>77</v>
      </c>
      <c r="B371" s="305" t="s">
        <v>230</v>
      </c>
      <c r="C371" s="274" t="s">
        <v>21</v>
      </c>
      <c r="D371" s="275">
        <v>178</v>
      </c>
      <c r="E371" s="272"/>
      <c r="F371" s="272">
        <f t="shared" ref="F371" si="4">D371*E371</f>
        <v>0</v>
      </c>
      <c r="G371" s="272"/>
      <c r="H371" s="211"/>
    </row>
    <row r="372" spans="1:8">
      <c r="A372" s="269" t="s">
        <v>77</v>
      </c>
      <c r="B372" s="272"/>
      <c r="C372" s="272"/>
      <c r="D372" s="275"/>
      <c r="E372" s="272"/>
      <c r="F372" s="272"/>
      <c r="G372" s="272">
        <f>SUM(F370:F371)</f>
        <v>0</v>
      </c>
      <c r="H372" s="211"/>
    </row>
    <row r="373" spans="1:8">
      <c r="A373" s="269" t="s">
        <v>300</v>
      </c>
      <c r="B373" s="288" t="s">
        <v>284</v>
      </c>
      <c r="C373" s="272"/>
      <c r="D373" s="275"/>
      <c r="E373" s="272"/>
      <c r="F373" s="272"/>
      <c r="G373" s="272"/>
      <c r="H373" s="211"/>
    </row>
    <row r="374" spans="1:8" ht="48">
      <c r="A374" s="269" t="s">
        <v>77</v>
      </c>
      <c r="B374" s="305" t="s">
        <v>285</v>
      </c>
      <c r="C374" s="274" t="s">
        <v>21</v>
      </c>
      <c r="D374" s="275">
        <v>7</v>
      </c>
      <c r="E374" s="272"/>
      <c r="F374" s="272">
        <f t="shared" ref="F374" si="5">D374*E374</f>
        <v>0</v>
      </c>
      <c r="G374" s="272"/>
      <c r="H374" s="211"/>
    </row>
    <row r="375" spans="1:8">
      <c r="A375" s="269" t="s">
        <v>77</v>
      </c>
      <c r="B375" s="272"/>
      <c r="C375" s="272"/>
      <c r="D375" s="275"/>
      <c r="E375" s="272"/>
      <c r="F375" s="272"/>
      <c r="G375" s="272">
        <f>SUM(F373:F374)</f>
        <v>0</v>
      </c>
      <c r="H375" s="211"/>
    </row>
    <row r="376" spans="1:8">
      <c r="A376" s="269" t="s">
        <v>301</v>
      </c>
      <c r="B376" s="288" t="s">
        <v>235</v>
      </c>
      <c r="C376" s="274"/>
      <c r="D376" s="275"/>
      <c r="E376" s="309"/>
      <c r="F376" s="309"/>
      <c r="G376" s="309"/>
      <c r="H376" s="211"/>
    </row>
    <row r="377" spans="1:8" ht="24">
      <c r="A377" s="269" t="s">
        <v>124</v>
      </c>
      <c r="B377" s="270" t="s">
        <v>236</v>
      </c>
      <c r="C377" s="274" t="s">
        <v>12</v>
      </c>
      <c r="D377" s="302">
        <v>1</v>
      </c>
      <c r="E377" s="272"/>
      <c r="F377" s="272">
        <f>D377*E377</f>
        <v>0</v>
      </c>
      <c r="G377" s="272"/>
      <c r="H377" s="211"/>
    </row>
    <row r="378" spans="1:8">
      <c r="A378" s="269" t="s">
        <v>77</v>
      </c>
      <c r="B378" s="272"/>
      <c r="C378" s="272"/>
      <c r="D378" s="275"/>
      <c r="E378" s="272"/>
      <c r="F378" s="272"/>
      <c r="G378" s="272">
        <f>SUM(F377)</f>
        <v>0</v>
      </c>
      <c r="H378" s="211"/>
    </row>
    <row r="379" spans="1:8">
      <c r="A379" s="276"/>
      <c r="B379" s="276" t="s">
        <v>402</v>
      </c>
      <c r="C379" s="276"/>
      <c r="D379" s="276"/>
      <c r="E379" s="276"/>
      <c r="F379" s="276"/>
      <c r="G379" s="277"/>
      <c r="H379" s="277">
        <f>SUM(G363:G378)</f>
        <v>0</v>
      </c>
    </row>
    <row r="380" spans="1:8" s="220" customFormat="1">
      <c r="A380" s="210"/>
      <c r="B380" s="210"/>
      <c r="C380" s="210"/>
      <c r="D380" s="210"/>
      <c r="E380" s="210"/>
      <c r="F380" s="210"/>
      <c r="G380" s="266"/>
      <c r="H380" s="266"/>
    </row>
    <row r="381" spans="1:8" ht="15" customHeight="1">
      <c r="A381" s="291"/>
      <c r="B381" s="401" t="s">
        <v>403</v>
      </c>
      <c r="C381" s="401"/>
      <c r="D381" s="401"/>
      <c r="E381" s="401"/>
      <c r="F381" s="401"/>
      <c r="G381" s="413"/>
      <c r="H381" s="413">
        <f>SUM(H326:H379)</f>
        <v>0</v>
      </c>
    </row>
    <row r="382" spans="1:8">
      <c r="A382" s="422"/>
      <c r="B382" s="422"/>
      <c r="C382" s="423"/>
      <c r="D382" s="423"/>
      <c r="E382" s="423"/>
      <c r="F382" s="423"/>
      <c r="G382" s="446"/>
      <c r="H382" s="424"/>
    </row>
    <row r="383" spans="1:8">
      <c r="A383" s="422"/>
      <c r="B383" s="422"/>
      <c r="C383" s="423"/>
      <c r="D383" s="423"/>
      <c r="E383" s="423"/>
      <c r="F383" s="423"/>
      <c r="G383" s="446"/>
      <c r="H383" s="424"/>
    </row>
    <row r="384" spans="1:8" ht="24.95" customHeight="1">
      <c r="A384" s="219"/>
      <c r="B384" s="212" t="s">
        <v>420</v>
      </c>
      <c r="C384" s="219"/>
      <c r="D384" s="219"/>
      <c r="E384" s="219"/>
      <c r="F384" s="219"/>
      <c r="G384" s="383"/>
      <c r="H384" s="407"/>
    </row>
    <row r="385" spans="1:8">
      <c r="A385" s="263"/>
      <c r="B385" s="264"/>
      <c r="C385" s="321"/>
      <c r="D385" s="322"/>
      <c r="E385" s="323"/>
      <c r="F385" s="323"/>
      <c r="G385" s="323"/>
      <c r="H385" s="323"/>
    </row>
    <row r="386" spans="1:8" ht="60">
      <c r="A386" s="281" t="s">
        <v>77</v>
      </c>
      <c r="B386" s="270" t="s">
        <v>303</v>
      </c>
      <c r="C386" s="324"/>
      <c r="D386" s="324"/>
      <c r="E386" s="324"/>
      <c r="F386" s="324"/>
      <c r="G386" s="447"/>
      <c r="H386" s="409"/>
    </row>
    <row r="387" spans="1:8">
      <c r="A387" s="281" t="s">
        <v>77</v>
      </c>
      <c r="B387" s="270"/>
      <c r="C387" s="324"/>
      <c r="D387" s="324"/>
      <c r="E387" s="324"/>
      <c r="F387" s="324"/>
      <c r="G387" s="447"/>
      <c r="H387" s="409"/>
    </row>
    <row r="388" spans="1:8">
      <c r="A388" s="325">
        <v>26</v>
      </c>
      <c r="B388" s="326" t="s">
        <v>304</v>
      </c>
      <c r="C388" s="327"/>
      <c r="D388" s="328"/>
      <c r="E388" s="329"/>
      <c r="F388" s="329"/>
      <c r="G388" s="448"/>
      <c r="H388" s="410"/>
    </row>
    <row r="389" spans="1:8" ht="60">
      <c r="A389" s="330" t="s">
        <v>348</v>
      </c>
      <c r="B389" s="270" t="s">
        <v>305</v>
      </c>
      <c r="C389" s="331"/>
      <c r="D389" s="332"/>
      <c r="E389" s="324"/>
      <c r="F389" s="324"/>
      <c r="G389" s="447"/>
      <c r="H389" s="409"/>
    </row>
    <row r="390" spans="1:8">
      <c r="A390" s="330" t="s">
        <v>124</v>
      </c>
      <c r="B390" s="270" t="s">
        <v>306</v>
      </c>
      <c r="C390" s="274" t="s">
        <v>307</v>
      </c>
      <c r="D390" s="275">
        <v>250</v>
      </c>
      <c r="E390" s="272"/>
      <c r="F390" s="272">
        <f>E390*D390</f>
        <v>0</v>
      </c>
      <c r="G390" s="447"/>
      <c r="H390" s="409"/>
    </row>
    <row r="391" spans="1:8">
      <c r="A391" s="330" t="s">
        <v>127</v>
      </c>
      <c r="B391" s="270" t="s">
        <v>308</v>
      </c>
      <c r="C391" s="274" t="s">
        <v>307</v>
      </c>
      <c r="D391" s="275">
        <v>80</v>
      </c>
      <c r="E391" s="272"/>
      <c r="F391" s="272">
        <f>E391*D391</f>
        <v>0</v>
      </c>
      <c r="G391" s="447"/>
      <c r="H391" s="409"/>
    </row>
    <row r="392" spans="1:8">
      <c r="A392" s="330" t="s">
        <v>77</v>
      </c>
      <c r="B392" s="270"/>
      <c r="C392" s="333"/>
      <c r="D392" s="275"/>
      <c r="E392" s="272"/>
      <c r="F392" s="334"/>
      <c r="G392" s="272">
        <f>SUM(F390:F391)</f>
        <v>0</v>
      </c>
      <c r="H392" s="211"/>
    </row>
    <row r="393" spans="1:8">
      <c r="A393" s="335"/>
      <c r="B393" s="335" t="s">
        <v>404</v>
      </c>
      <c r="C393" s="335"/>
      <c r="D393" s="335"/>
      <c r="E393" s="335"/>
      <c r="F393" s="335"/>
      <c r="G393" s="350"/>
      <c r="H393" s="396">
        <f>SUM(G389:G392)</f>
        <v>0</v>
      </c>
    </row>
    <row r="394" spans="1:8">
      <c r="A394" s="281" t="s">
        <v>77</v>
      </c>
      <c r="B394" s="270"/>
      <c r="C394" s="324"/>
      <c r="D394" s="324"/>
      <c r="E394" s="324"/>
      <c r="F394" s="324"/>
      <c r="G394" s="447"/>
      <c r="H394" s="409"/>
    </row>
    <row r="395" spans="1:8">
      <c r="A395" s="325">
        <v>27</v>
      </c>
      <c r="B395" s="326" t="s">
        <v>309</v>
      </c>
      <c r="C395" s="336"/>
      <c r="D395" s="328"/>
      <c r="E395" s="337"/>
      <c r="F395" s="337"/>
      <c r="G395" s="337"/>
      <c r="H395" s="338"/>
    </row>
    <row r="396" spans="1:8" ht="204">
      <c r="A396" s="330" t="s">
        <v>349</v>
      </c>
      <c r="B396" s="270" t="s">
        <v>310</v>
      </c>
      <c r="C396" s="333" t="s">
        <v>12</v>
      </c>
      <c r="D396" s="275">
        <v>9</v>
      </c>
      <c r="E396" s="272"/>
      <c r="F396" s="334">
        <f>D396*E396</f>
        <v>0</v>
      </c>
      <c r="G396" s="272"/>
      <c r="H396" s="339"/>
    </row>
    <row r="397" spans="1:8">
      <c r="A397" s="340" t="s">
        <v>77</v>
      </c>
      <c r="B397" s="324"/>
      <c r="C397" s="341"/>
      <c r="D397" s="332"/>
      <c r="E397" s="342"/>
      <c r="F397" s="343"/>
      <c r="G397" s="272">
        <f>SUM(F396)</f>
        <v>0</v>
      </c>
      <c r="H397" s="339"/>
    </row>
    <row r="398" spans="1:8">
      <c r="A398" s="335"/>
      <c r="B398" s="335" t="s">
        <v>405</v>
      </c>
      <c r="C398" s="335"/>
      <c r="D398" s="335"/>
      <c r="E398" s="335"/>
      <c r="F398" s="335"/>
      <c r="G398" s="350"/>
      <c r="H398" s="396">
        <f>SUM(G395:G397)</f>
        <v>0</v>
      </c>
    </row>
    <row r="399" spans="1:8">
      <c r="A399" s="344" t="s">
        <v>77</v>
      </c>
      <c r="B399" s="345"/>
      <c r="C399" s="345"/>
      <c r="D399" s="345"/>
      <c r="E399" s="345"/>
      <c r="F399" s="345"/>
      <c r="G399" s="339"/>
      <c r="H399" s="397"/>
    </row>
    <row r="400" spans="1:8">
      <c r="A400" s="325">
        <v>28</v>
      </c>
      <c r="B400" s="326" t="s">
        <v>203</v>
      </c>
      <c r="C400" s="346"/>
      <c r="D400" s="347"/>
      <c r="E400" s="348"/>
      <c r="F400" s="349"/>
      <c r="G400" s="348"/>
      <c r="H400" s="350"/>
    </row>
    <row r="401" spans="1:8" ht="60">
      <c r="A401" s="330" t="s">
        <v>350</v>
      </c>
      <c r="B401" s="270" t="s">
        <v>311</v>
      </c>
      <c r="C401" s="333"/>
      <c r="D401" s="275"/>
      <c r="E401" s="272"/>
      <c r="F401" s="334"/>
      <c r="G401" s="272"/>
      <c r="H401" s="211"/>
    </row>
    <row r="402" spans="1:8">
      <c r="A402" s="330" t="s">
        <v>124</v>
      </c>
      <c r="B402" s="305" t="s">
        <v>312</v>
      </c>
      <c r="C402" s="333" t="s">
        <v>307</v>
      </c>
      <c r="D402" s="275">
        <v>240</v>
      </c>
      <c r="E402" s="272"/>
      <c r="F402" s="334">
        <f>D402*E402</f>
        <v>0</v>
      </c>
      <c r="G402" s="272"/>
      <c r="H402" s="211"/>
    </row>
    <row r="403" spans="1:8">
      <c r="A403" s="330" t="s">
        <v>127</v>
      </c>
      <c r="B403" s="305" t="s">
        <v>313</v>
      </c>
      <c r="C403" s="333" t="s">
        <v>21</v>
      </c>
      <c r="D403" s="275">
        <v>330</v>
      </c>
      <c r="E403" s="272"/>
      <c r="F403" s="334">
        <f>D403*E403</f>
        <v>0</v>
      </c>
      <c r="G403" s="272"/>
      <c r="H403" s="211"/>
    </row>
    <row r="404" spans="1:8">
      <c r="A404" s="330" t="s">
        <v>214</v>
      </c>
      <c r="B404" s="305" t="s">
        <v>314</v>
      </c>
      <c r="C404" s="333" t="s">
        <v>21</v>
      </c>
      <c r="D404" s="275">
        <v>440</v>
      </c>
      <c r="E404" s="272"/>
      <c r="F404" s="334">
        <f>D404*E404</f>
        <v>0</v>
      </c>
      <c r="G404" s="272"/>
      <c r="H404" s="211"/>
    </row>
    <row r="405" spans="1:8">
      <c r="A405" s="330" t="s">
        <v>216</v>
      </c>
      <c r="B405" s="305" t="s">
        <v>315</v>
      </c>
      <c r="C405" s="333" t="s">
        <v>21</v>
      </c>
      <c r="D405" s="275">
        <v>340</v>
      </c>
      <c r="E405" s="272"/>
      <c r="F405" s="334">
        <f>D405*E405</f>
        <v>0</v>
      </c>
      <c r="G405" s="272"/>
      <c r="H405" s="211"/>
    </row>
    <row r="406" spans="1:8">
      <c r="A406" s="330" t="s">
        <v>225</v>
      </c>
      <c r="B406" s="305" t="s">
        <v>316</v>
      </c>
      <c r="C406" s="333" t="s">
        <v>21</v>
      </c>
      <c r="D406" s="275">
        <v>270</v>
      </c>
      <c r="E406" s="272"/>
      <c r="F406" s="334">
        <f>D406*E406</f>
        <v>0</v>
      </c>
      <c r="G406" s="272"/>
      <c r="H406" s="211"/>
    </row>
    <row r="407" spans="1:8">
      <c r="A407" s="351" t="s">
        <v>77</v>
      </c>
      <c r="B407" s="270"/>
      <c r="C407" s="333"/>
      <c r="D407" s="275"/>
      <c r="E407" s="272"/>
      <c r="F407" s="272"/>
      <c r="G407" s="272">
        <f>SUM(F402:F406)</f>
        <v>0</v>
      </c>
      <c r="H407" s="211"/>
    </row>
    <row r="408" spans="1:8">
      <c r="A408" s="330" t="s">
        <v>77</v>
      </c>
      <c r="B408" s="305"/>
      <c r="C408" s="333"/>
      <c r="D408" s="275"/>
      <c r="E408" s="272"/>
      <c r="F408" s="334"/>
      <c r="G408" s="272"/>
      <c r="H408" s="211"/>
    </row>
    <row r="409" spans="1:8" ht="24">
      <c r="A409" s="330" t="s">
        <v>351</v>
      </c>
      <c r="B409" s="305" t="s">
        <v>317</v>
      </c>
      <c r="C409" s="333"/>
      <c r="D409" s="275"/>
      <c r="E409" s="272"/>
      <c r="F409" s="334"/>
      <c r="G409" s="272"/>
      <c r="H409" s="211"/>
    </row>
    <row r="410" spans="1:8">
      <c r="A410" s="330" t="s">
        <v>124</v>
      </c>
      <c r="B410" s="305" t="s">
        <v>318</v>
      </c>
      <c r="C410" s="333" t="s">
        <v>307</v>
      </c>
      <c r="D410" s="275">
        <v>25</v>
      </c>
      <c r="E410" s="272"/>
      <c r="F410" s="334">
        <f>D410*E410</f>
        <v>0</v>
      </c>
      <c r="G410" s="272"/>
      <c r="H410" s="211"/>
    </row>
    <row r="411" spans="1:8">
      <c r="A411" s="351" t="s">
        <v>77</v>
      </c>
      <c r="B411" s="270"/>
      <c r="C411" s="333"/>
      <c r="D411" s="275"/>
      <c r="E411" s="272"/>
      <c r="F411" s="272"/>
      <c r="G411" s="272">
        <f>SUM(F409:F410)</f>
        <v>0</v>
      </c>
      <c r="H411" s="211"/>
    </row>
    <row r="412" spans="1:8" ht="36">
      <c r="A412" s="330" t="s">
        <v>352</v>
      </c>
      <c r="B412" s="305" t="s">
        <v>319</v>
      </c>
      <c r="C412" s="333"/>
      <c r="D412" s="275"/>
      <c r="E412" s="272"/>
      <c r="F412" s="334"/>
      <c r="G412" s="272"/>
      <c r="H412" s="211"/>
    </row>
    <row r="413" spans="1:8">
      <c r="A413" s="330" t="s">
        <v>124</v>
      </c>
      <c r="B413" s="305" t="s">
        <v>320</v>
      </c>
      <c r="C413" s="333" t="s">
        <v>307</v>
      </c>
      <c r="D413" s="275">
        <v>15</v>
      </c>
      <c r="E413" s="272"/>
      <c r="F413" s="334">
        <f>D413*E413</f>
        <v>0</v>
      </c>
      <c r="G413" s="272"/>
      <c r="H413" s="211"/>
    </row>
    <row r="414" spans="1:8">
      <c r="A414" s="351" t="s">
        <v>77</v>
      </c>
      <c r="B414" s="270"/>
      <c r="C414" s="333"/>
      <c r="D414" s="275"/>
      <c r="E414" s="272"/>
      <c r="F414" s="272"/>
      <c r="G414" s="272">
        <f>SUM(F412:F413)</f>
        <v>0</v>
      </c>
      <c r="H414" s="211"/>
    </row>
    <row r="415" spans="1:8">
      <c r="A415" s="335"/>
      <c r="B415" s="335" t="s">
        <v>406</v>
      </c>
      <c r="C415" s="335"/>
      <c r="D415" s="335"/>
      <c r="E415" s="335"/>
      <c r="F415" s="335"/>
      <c r="G415" s="350"/>
      <c r="H415" s="396">
        <f>SUM(G407:G414)</f>
        <v>0</v>
      </c>
    </row>
    <row r="416" spans="1:8">
      <c r="A416" s="352" t="s">
        <v>77</v>
      </c>
      <c r="B416" s="324"/>
      <c r="C416" s="341"/>
      <c r="D416" s="332"/>
      <c r="E416" s="342"/>
      <c r="F416" s="342"/>
      <c r="G416" s="342"/>
      <c r="H416" s="339"/>
    </row>
    <row r="417" spans="1:8">
      <c r="A417" s="353">
        <v>29</v>
      </c>
      <c r="B417" s="354" t="s">
        <v>321</v>
      </c>
      <c r="C417" s="355"/>
      <c r="D417" s="347"/>
      <c r="E417" s="348"/>
      <c r="F417" s="348"/>
      <c r="G417" s="337"/>
      <c r="H417" s="338"/>
    </row>
    <row r="418" spans="1:8" ht="60">
      <c r="A418" s="330" t="s">
        <v>353</v>
      </c>
      <c r="B418" s="270" t="s">
        <v>322</v>
      </c>
      <c r="C418" s="333"/>
      <c r="D418" s="275"/>
      <c r="E418" s="272"/>
      <c r="F418" s="272">
        <f>D418*E418</f>
        <v>0</v>
      </c>
      <c r="G418" s="342"/>
      <c r="H418" s="339"/>
    </row>
    <row r="419" spans="1:8">
      <c r="A419" s="330" t="s">
        <v>124</v>
      </c>
      <c r="B419" s="270" t="s">
        <v>323</v>
      </c>
      <c r="C419" s="333" t="s">
        <v>307</v>
      </c>
      <c r="D419" s="275">
        <v>340</v>
      </c>
      <c r="E419" s="272"/>
      <c r="F419" s="272">
        <f>E419*D419</f>
        <v>0</v>
      </c>
      <c r="G419" s="342"/>
      <c r="H419" s="339"/>
    </row>
    <row r="420" spans="1:8">
      <c r="A420" s="330" t="s">
        <v>127</v>
      </c>
      <c r="B420" s="270" t="s">
        <v>324</v>
      </c>
      <c r="C420" s="333" t="s">
        <v>307</v>
      </c>
      <c r="D420" s="275">
        <v>140</v>
      </c>
      <c r="E420" s="272"/>
      <c r="F420" s="272">
        <f>E420*D420</f>
        <v>0</v>
      </c>
      <c r="G420" s="342"/>
      <c r="H420" s="339"/>
    </row>
    <row r="421" spans="1:8">
      <c r="A421" s="330" t="s">
        <v>214</v>
      </c>
      <c r="B421" s="270" t="s">
        <v>325</v>
      </c>
      <c r="C421" s="333" t="s">
        <v>307</v>
      </c>
      <c r="D421" s="275">
        <v>420</v>
      </c>
      <c r="E421" s="272"/>
      <c r="F421" s="272">
        <f t="shared" ref="F421:F422" si="6">E421*D421</f>
        <v>0</v>
      </c>
      <c r="G421" s="342"/>
      <c r="H421" s="339"/>
    </row>
    <row r="422" spans="1:8">
      <c r="A422" s="330" t="s">
        <v>216</v>
      </c>
      <c r="B422" s="270" t="s">
        <v>326</v>
      </c>
      <c r="C422" s="333" t="s">
        <v>307</v>
      </c>
      <c r="D422" s="275">
        <v>250</v>
      </c>
      <c r="E422" s="272"/>
      <c r="F422" s="272">
        <f t="shared" si="6"/>
        <v>0</v>
      </c>
      <c r="G422" s="342"/>
      <c r="H422" s="339"/>
    </row>
    <row r="423" spans="1:8">
      <c r="A423" s="330" t="s">
        <v>223</v>
      </c>
      <c r="B423" s="270" t="s">
        <v>327</v>
      </c>
      <c r="C423" s="333" t="s">
        <v>307</v>
      </c>
      <c r="D423" s="275">
        <v>264</v>
      </c>
      <c r="E423" s="272"/>
      <c r="F423" s="272">
        <f>E423*D423</f>
        <v>0</v>
      </c>
      <c r="G423" s="342"/>
      <c r="H423" s="339"/>
    </row>
    <row r="424" spans="1:8">
      <c r="A424" s="330" t="s">
        <v>225</v>
      </c>
      <c r="B424" s="270" t="s">
        <v>328</v>
      </c>
      <c r="C424" s="333" t="s">
        <v>307</v>
      </c>
      <c r="D424" s="275">
        <v>130</v>
      </c>
      <c r="E424" s="272"/>
      <c r="F424" s="272">
        <f>E424*D424</f>
        <v>0</v>
      </c>
      <c r="G424" s="342"/>
      <c r="H424" s="339"/>
    </row>
    <row r="425" spans="1:8">
      <c r="A425" s="269" t="s">
        <v>77</v>
      </c>
      <c r="B425" s="270"/>
      <c r="C425" s="333"/>
      <c r="D425" s="275"/>
      <c r="E425" s="272"/>
      <c r="F425" s="334"/>
      <c r="G425" s="272">
        <f>SUM(F419:F424)</f>
        <v>0</v>
      </c>
      <c r="H425" s="211"/>
    </row>
    <row r="426" spans="1:8">
      <c r="A426" s="335"/>
      <c r="B426" s="335" t="s">
        <v>407</v>
      </c>
      <c r="C426" s="335"/>
      <c r="D426" s="335"/>
      <c r="E426" s="335"/>
      <c r="F426" s="335"/>
      <c r="G426" s="350"/>
      <c r="H426" s="396">
        <f>SUM(G416:G425)</f>
        <v>0</v>
      </c>
    </row>
    <row r="427" spans="1:8">
      <c r="A427" s="344" t="s">
        <v>77</v>
      </c>
      <c r="B427" s="345"/>
      <c r="C427" s="345"/>
      <c r="D427" s="345"/>
      <c r="E427" s="345"/>
      <c r="F427" s="345"/>
      <c r="G427" s="339"/>
      <c r="H427" s="397"/>
    </row>
    <row r="428" spans="1:8">
      <c r="A428" s="353">
        <v>30</v>
      </c>
      <c r="B428" s="354" t="s">
        <v>329</v>
      </c>
      <c r="C428" s="356"/>
      <c r="D428" s="347"/>
      <c r="E428" s="356"/>
      <c r="F428" s="356"/>
      <c r="G428" s="338"/>
      <c r="H428" s="398"/>
    </row>
    <row r="429" spans="1:8" ht="36">
      <c r="A429" s="330" t="s">
        <v>354</v>
      </c>
      <c r="B429" s="270" t="s">
        <v>330</v>
      </c>
      <c r="C429" s="333" t="s">
        <v>12</v>
      </c>
      <c r="D429" s="275">
        <v>15</v>
      </c>
      <c r="E429" s="272"/>
      <c r="F429" s="272">
        <f>E429*D429</f>
        <v>0</v>
      </c>
      <c r="G429" s="211"/>
      <c r="H429" s="308"/>
    </row>
    <row r="430" spans="1:8" ht="24">
      <c r="A430" s="330" t="s">
        <v>355</v>
      </c>
      <c r="B430" s="270" t="s">
        <v>331</v>
      </c>
      <c r="C430" s="333" t="s">
        <v>307</v>
      </c>
      <c r="D430" s="275">
        <v>45</v>
      </c>
      <c r="E430" s="272"/>
      <c r="F430" s="272">
        <f t="shared" ref="F430:F431" si="7">E430*D430</f>
        <v>0</v>
      </c>
      <c r="G430" s="211"/>
      <c r="H430" s="308"/>
    </row>
    <row r="431" spans="1:8">
      <c r="A431" s="330" t="s">
        <v>356</v>
      </c>
      <c r="B431" s="270" t="s">
        <v>332</v>
      </c>
      <c r="C431" s="333" t="s">
        <v>12</v>
      </c>
      <c r="D431" s="275">
        <v>15</v>
      </c>
      <c r="E431" s="272"/>
      <c r="F431" s="272">
        <f t="shared" si="7"/>
        <v>0</v>
      </c>
      <c r="G431" s="211"/>
      <c r="H431" s="308"/>
    </row>
    <row r="432" spans="1:8">
      <c r="A432" s="330" t="s">
        <v>77</v>
      </c>
      <c r="B432" s="345"/>
      <c r="C432" s="333"/>
      <c r="D432" s="275"/>
      <c r="E432" s="272"/>
      <c r="F432" s="304"/>
      <c r="G432" s="272">
        <f>SUM(F429:F431)</f>
        <v>0</v>
      </c>
      <c r="H432" s="308"/>
    </row>
    <row r="433" spans="1:8">
      <c r="A433" s="335"/>
      <c r="B433" s="335" t="s">
        <v>408</v>
      </c>
      <c r="C433" s="335"/>
      <c r="D433" s="335"/>
      <c r="E433" s="335"/>
      <c r="F433" s="335"/>
      <c r="G433" s="350"/>
      <c r="H433" s="396">
        <f>SUM(G428:G432)</f>
        <v>0</v>
      </c>
    </row>
    <row r="434" spans="1:8">
      <c r="A434" s="344" t="s">
        <v>77</v>
      </c>
      <c r="B434" s="345"/>
      <c r="C434" s="345"/>
      <c r="D434" s="345"/>
      <c r="E434" s="345"/>
      <c r="F434" s="345"/>
      <c r="G434" s="339"/>
      <c r="H434" s="397"/>
    </row>
    <row r="435" spans="1:8">
      <c r="A435" s="325">
        <v>31</v>
      </c>
      <c r="B435" s="326" t="s">
        <v>228</v>
      </c>
      <c r="C435" s="336"/>
      <c r="D435" s="328"/>
      <c r="E435" s="337"/>
      <c r="F435" s="337"/>
      <c r="G435" s="337"/>
      <c r="H435" s="338"/>
    </row>
    <row r="436" spans="1:8">
      <c r="A436" s="330" t="s">
        <v>357</v>
      </c>
      <c r="B436" s="357" t="s">
        <v>333</v>
      </c>
      <c r="C436" s="341"/>
      <c r="D436" s="332"/>
      <c r="E436" s="342"/>
      <c r="F436" s="342"/>
      <c r="G436" s="342"/>
      <c r="H436" s="339"/>
    </row>
    <row r="437" spans="1:8" ht="24">
      <c r="A437" s="330" t="s">
        <v>124</v>
      </c>
      <c r="B437" s="270" t="s">
        <v>334</v>
      </c>
      <c r="C437" s="333" t="s">
        <v>12</v>
      </c>
      <c r="D437" s="275">
        <v>3</v>
      </c>
      <c r="E437" s="272"/>
      <c r="F437" s="334">
        <f t="shared" ref="F437:F448" si="8">D437*E437</f>
        <v>0</v>
      </c>
      <c r="G437" s="342"/>
      <c r="H437" s="339"/>
    </row>
    <row r="438" spans="1:8" ht="36">
      <c r="A438" s="330" t="s">
        <v>127</v>
      </c>
      <c r="B438" s="270" t="s">
        <v>335</v>
      </c>
      <c r="C438" s="333" t="s">
        <v>336</v>
      </c>
      <c r="D438" s="275">
        <v>1</v>
      </c>
      <c r="E438" s="272"/>
      <c r="F438" s="334">
        <f t="shared" si="8"/>
        <v>0</v>
      </c>
      <c r="G438" s="342"/>
      <c r="H438" s="339"/>
    </row>
    <row r="439" spans="1:8" ht="36">
      <c r="A439" s="330" t="s">
        <v>214</v>
      </c>
      <c r="B439" s="270" t="s">
        <v>337</v>
      </c>
      <c r="C439" s="333" t="s">
        <v>12</v>
      </c>
      <c r="D439" s="275">
        <v>8</v>
      </c>
      <c r="E439" s="272"/>
      <c r="F439" s="334">
        <f t="shared" si="8"/>
        <v>0</v>
      </c>
      <c r="G439" s="342"/>
      <c r="H439" s="339"/>
    </row>
    <row r="440" spans="1:8" ht="24">
      <c r="A440" s="330" t="s">
        <v>216</v>
      </c>
      <c r="B440" s="270" t="s">
        <v>338</v>
      </c>
      <c r="C440" s="333" t="s">
        <v>12</v>
      </c>
      <c r="D440" s="275">
        <v>13</v>
      </c>
      <c r="E440" s="272"/>
      <c r="F440" s="334">
        <f t="shared" si="8"/>
        <v>0</v>
      </c>
      <c r="G440" s="342"/>
      <c r="H440" s="211"/>
    </row>
    <row r="441" spans="1:8" ht="36">
      <c r="A441" s="330" t="s">
        <v>223</v>
      </c>
      <c r="B441" s="270" t="s">
        <v>339</v>
      </c>
      <c r="C441" s="333" t="s">
        <v>12</v>
      </c>
      <c r="D441" s="275">
        <v>2</v>
      </c>
      <c r="E441" s="272"/>
      <c r="F441" s="334">
        <f t="shared" si="8"/>
        <v>0</v>
      </c>
      <c r="G441" s="342"/>
      <c r="H441" s="211"/>
    </row>
    <row r="442" spans="1:8">
      <c r="A442" s="330" t="s">
        <v>225</v>
      </c>
      <c r="B442" s="270" t="s">
        <v>340</v>
      </c>
      <c r="C442" s="333" t="s">
        <v>12</v>
      </c>
      <c r="D442" s="275">
        <v>1</v>
      </c>
      <c r="E442" s="272"/>
      <c r="F442" s="334">
        <f t="shared" si="8"/>
        <v>0</v>
      </c>
      <c r="G442" s="342"/>
      <c r="H442" s="211"/>
    </row>
    <row r="443" spans="1:8" ht="24">
      <c r="A443" s="330" t="s">
        <v>341</v>
      </c>
      <c r="B443" s="270" t="s">
        <v>342</v>
      </c>
      <c r="C443" s="333" t="s">
        <v>12</v>
      </c>
      <c r="D443" s="275">
        <v>1</v>
      </c>
      <c r="E443" s="272"/>
      <c r="F443" s="334">
        <f t="shared" si="8"/>
        <v>0</v>
      </c>
      <c r="G443" s="342"/>
      <c r="H443" s="211"/>
    </row>
    <row r="444" spans="1:8" ht="24">
      <c r="A444" s="330" t="s">
        <v>343</v>
      </c>
      <c r="B444" s="270" t="s">
        <v>344</v>
      </c>
      <c r="C444" s="333" t="s">
        <v>307</v>
      </c>
      <c r="D444" s="275">
        <v>25</v>
      </c>
      <c r="E444" s="272"/>
      <c r="F444" s="334">
        <f t="shared" si="8"/>
        <v>0</v>
      </c>
      <c r="G444" s="272"/>
      <c r="H444" s="211"/>
    </row>
    <row r="445" spans="1:8">
      <c r="A445" s="330" t="s">
        <v>77</v>
      </c>
      <c r="B445" s="270"/>
      <c r="C445" s="333"/>
      <c r="D445" s="275"/>
      <c r="E445" s="272"/>
      <c r="F445" s="334">
        <f t="shared" si="8"/>
        <v>0</v>
      </c>
      <c r="G445" s="272">
        <f>SUM(F437:F444)</f>
        <v>0</v>
      </c>
      <c r="H445" s="211"/>
    </row>
    <row r="446" spans="1:8">
      <c r="A446" s="330" t="s">
        <v>358</v>
      </c>
      <c r="B446" s="357" t="s">
        <v>235</v>
      </c>
      <c r="C446" s="333"/>
      <c r="D446" s="275"/>
      <c r="E446" s="272"/>
      <c r="F446" s="334">
        <f t="shared" si="8"/>
        <v>0</v>
      </c>
      <c r="G446" s="272"/>
      <c r="H446" s="211"/>
    </row>
    <row r="447" spans="1:8" ht="24">
      <c r="A447" s="358" t="s">
        <v>77</v>
      </c>
      <c r="B447" s="305" t="s">
        <v>345</v>
      </c>
      <c r="C447" s="333" t="s">
        <v>336</v>
      </c>
      <c r="D447" s="275">
        <v>1</v>
      </c>
      <c r="E447" s="272"/>
      <c r="F447" s="334">
        <f t="shared" si="8"/>
        <v>0</v>
      </c>
      <c r="G447" s="272"/>
      <c r="H447" s="211"/>
    </row>
    <row r="448" spans="1:8">
      <c r="A448" s="330" t="s">
        <v>77</v>
      </c>
      <c r="B448" s="270"/>
      <c r="C448" s="333"/>
      <c r="D448" s="275"/>
      <c r="E448" s="272"/>
      <c r="F448" s="334">
        <f t="shared" si="8"/>
        <v>0</v>
      </c>
      <c r="G448" s="272">
        <f>SUM(F447)</f>
        <v>0</v>
      </c>
      <c r="H448" s="211"/>
    </row>
    <row r="449" spans="1:8">
      <c r="A449" s="330" t="s">
        <v>359</v>
      </c>
      <c r="B449" s="357" t="s">
        <v>346</v>
      </c>
      <c r="C449" s="333"/>
      <c r="D449" s="275"/>
      <c r="E449" s="272"/>
      <c r="F449" s="272"/>
      <c r="G449" s="272"/>
      <c r="H449" s="211"/>
    </row>
    <row r="450" spans="1:8" ht="24">
      <c r="A450" s="254" t="s">
        <v>77</v>
      </c>
      <c r="B450" s="270" t="s">
        <v>347</v>
      </c>
      <c r="C450" s="333" t="s">
        <v>336</v>
      </c>
      <c r="D450" s="275">
        <v>1</v>
      </c>
      <c r="E450" s="272"/>
      <c r="F450" s="334">
        <f>D450*E450</f>
        <v>0</v>
      </c>
      <c r="G450" s="272"/>
      <c r="H450" s="211"/>
    </row>
    <row r="451" spans="1:8">
      <c r="A451" s="330" t="s">
        <v>77</v>
      </c>
      <c r="B451" s="270"/>
      <c r="C451" s="333"/>
      <c r="D451" s="275"/>
      <c r="E451" s="272"/>
      <c r="F451" s="334">
        <f>D451*E451</f>
        <v>0</v>
      </c>
      <c r="G451" s="272">
        <f>SUM(F450)</f>
        <v>0</v>
      </c>
      <c r="H451" s="211"/>
    </row>
    <row r="452" spans="1:8">
      <c r="A452" s="359"/>
      <c r="B452" s="335" t="s">
        <v>409</v>
      </c>
      <c r="C452" s="335"/>
      <c r="D452" s="335"/>
      <c r="E452" s="335"/>
      <c r="F452" s="335"/>
      <c r="G452" s="350"/>
      <c r="H452" s="396">
        <f>SUM(G437:G451)</f>
        <v>0</v>
      </c>
    </row>
    <row r="453" spans="1:8" s="220" customFormat="1">
      <c r="A453" s="210"/>
      <c r="B453" s="210"/>
      <c r="C453" s="210"/>
      <c r="D453" s="210"/>
      <c r="E453" s="210"/>
      <c r="F453" s="210"/>
      <c r="G453" s="266"/>
      <c r="H453" s="399"/>
    </row>
    <row r="454" spans="1:8" ht="15" customHeight="1">
      <c r="A454" s="291"/>
      <c r="B454" s="401" t="s">
        <v>410</v>
      </c>
      <c r="C454" s="401"/>
      <c r="D454" s="401"/>
      <c r="E454" s="401"/>
      <c r="F454" s="401"/>
      <c r="G454" s="413"/>
      <c r="H454" s="456">
        <f>SUM(H386:H452)</f>
        <v>0</v>
      </c>
    </row>
    <row r="455" spans="1:8">
      <c r="A455" s="320"/>
      <c r="B455" s="320"/>
      <c r="C455" s="319"/>
      <c r="D455" s="319"/>
      <c r="E455" s="319"/>
      <c r="F455" s="319"/>
      <c r="G455" s="449"/>
      <c r="H455" s="395"/>
    </row>
    <row r="456" spans="1:8">
      <c r="A456" s="320"/>
      <c r="B456" s="320"/>
      <c r="C456" s="319"/>
      <c r="D456" s="319"/>
      <c r="E456" s="319"/>
      <c r="F456" s="319"/>
      <c r="G456" s="449"/>
      <c r="H456" s="395"/>
    </row>
    <row r="457" spans="1:8" ht="24.95" customHeight="1">
      <c r="A457" s="219"/>
      <c r="B457" s="212" t="s">
        <v>419</v>
      </c>
      <c r="C457" s="219"/>
      <c r="D457" s="219"/>
      <c r="E457" s="219"/>
      <c r="F457" s="219"/>
      <c r="G457" s="383"/>
      <c r="H457" s="407"/>
    </row>
    <row r="458" spans="1:8">
      <c r="A458" s="263"/>
      <c r="B458" s="264"/>
      <c r="C458" s="321"/>
      <c r="D458" s="322"/>
      <c r="E458" s="323"/>
      <c r="F458" s="323"/>
      <c r="G458" s="323"/>
      <c r="H458" s="323"/>
    </row>
    <row r="459" spans="1:8" ht="36">
      <c r="A459" s="281" t="s">
        <v>77</v>
      </c>
      <c r="B459" s="270" t="s">
        <v>362</v>
      </c>
      <c r="C459" s="324"/>
      <c r="D459" s="324"/>
      <c r="E459" s="324"/>
      <c r="F459" s="324"/>
      <c r="G459" s="447"/>
      <c r="H459" s="409"/>
    </row>
    <row r="460" spans="1:8">
      <c r="A460" s="281" t="s">
        <v>77</v>
      </c>
      <c r="B460" s="270"/>
      <c r="C460" s="324"/>
      <c r="D460" s="324"/>
      <c r="E460" s="324"/>
      <c r="F460" s="324"/>
      <c r="G460" s="447"/>
      <c r="H460" s="409"/>
    </row>
    <row r="461" spans="1:8">
      <c r="A461" s="267">
        <v>32</v>
      </c>
      <c r="B461" s="286" t="s">
        <v>304</v>
      </c>
      <c r="C461" s="360"/>
      <c r="D461" s="361"/>
      <c r="E461" s="362"/>
      <c r="F461" s="362"/>
      <c r="G461" s="450"/>
      <c r="H461" s="411"/>
    </row>
    <row r="462" spans="1:8" ht="60">
      <c r="A462" s="269" t="s">
        <v>371</v>
      </c>
      <c r="B462" s="305" t="s">
        <v>305</v>
      </c>
      <c r="C462" s="331"/>
      <c r="D462" s="332"/>
      <c r="E462" s="324"/>
      <c r="F462" s="324"/>
      <c r="G462" s="447"/>
      <c r="H462" s="409"/>
    </row>
    <row r="463" spans="1:8">
      <c r="A463" s="330" t="s">
        <v>124</v>
      </c>
      <c r="B463" s="273" t="s">
        <v>361</v>
      </c>
      <c r="C463" s="274" t="s">
        <v>307</v>
      </c>
      <c r="D463" s="275">
        <v>90</v>
      </c>
      <c r="E463" s="272"/>
      <c r="F463" s="272">
        <f>E463*D463</f>
        <v>0</v>
      </c>
      <c r="G463" s="447"/>
      <c r="H463" s="409"/>
    </row>
    <row r="464" spans="1:8">
      <c r="A464" s="330" t="s">
        <v>77</v>
      </c>
      <c r="B464" s="270"/>
      <c r="C464" s="333"/>
      <c r="D464" s="275"/>
      <c r="E464" s="272"/>
      <c r="F464" s="334"/>
      <c r="G464" s="272">
        <f>SUM(F463:F463)</f>
        <v>0</v>
      </c>
      <c r="H464" s="211"/>
    </row>
    <row r="465" spans="1:8">
      <c r="A465" s="276"/>
      <c r="B465" s="276" t="s">
        <v>411</v>
      </c>
      <c r="C465" s="276"/>
      <c r="D465" s="276"/>
      <c r="E465" s="276"/>
      <c r="F465" s="276"/>
      <c r="G465" s="277"/>
      <c r="H465" s="400">
        <f>SUM(G462:G464)</f>
        <v>0</v>
      </c>
    </row>
    <row r="466" spans="1:8">
      <c r="A466" s="363" t="s">
        <v>77</v>
      </c>
      <c r="B466" s="364"/>
      <c r="C466" s="365"/>
      <c r="D466" s="366"/>
      <c r="E466" s="339"/>
      <c r="F466" s="339"/>
      <c r="G466" s="339"/>
      <c r="H466" s="339"/>
    </row>
    <row r="467" spans="1:8">
      <c r="A467" s="367">
        <v>33</v>
      </c>
      <c r="B467" s="368" t="s">
        <v>309</v>
      </c>
      <c r="C467" s="369"/>
      <c r="D467" s="279"/>
      <c r="E467" s="280"/>
      <c r="F467" s="280"/>
      <c r="G467" s="280"/>
      <c r="H467" s="277"/>
    </row>
    <row r="468" spans="1:8" ht="108">
      <c r="A468" s="330" t="s">
        <v>372</v>
      </c>
      <c r="B468" s="305" t="s">
        <v>363</v>
      </c>
      <c r="C468" s="333"/>
      <c r="D468" s="275"/>
      <c r="E468" s="272"/>
      <c r="F468" s="334"/>
      <c r="G468" s="272"/>
      <c r="H468" s="211"/>
    </row>
    <row r="469" spans="1:8">
      <c r="A469" s="330" t="s">
        <v>124</v>
      </c>
      <c r="B469" s="270" t="s">
        <v>364</v>
      </c>
      <c r="C469" s="333" t="s">
        <v>12</v>
      </c>
      <c r="D469" s="275">
        <v>6</v>
      </c>
      <c r="E469" s="272"/>
      <c r="F469" s="334">
        <f>D469*E469</f>
        <v>0</v>
      </c>
      <c r="G469" s="272"/>
      <c r="H469" s="211"/>
    </row>
    <row r="470" spans="1:8">
      <c r="A470" s="330" t="s">
        <v>127</v>
      </c>
      <c r="B470" s="270" t="s">
        <v>365</v>
      </c>
      <c r="C470" s="333" t="s">
        <v>12</v>
      </c>
      <c r="D470" s="275">
        <v>8</v>
      </c>
      <c r="E470" s="272"/>
      <c r="F470" s="334">
        <f>D470*E470</f>
        <v>0</v>
      </c>
      <c r="G470" s="272"/>
      <c r="H470" s="211"/>
    </row>
    <row r="471" spans="1:8">
      <c r="A471" s="330" t="s">
        <v>77</v>
      </c>
      <c r="B471" s="270"/>
      <c r="C471" s="333"/>
      <c r="D471" s="275"/>
      <c r="E471" s="272"/>
      <c r="F471" s="334"/>
      <c r="G471" s="272">
        <f>SUM(F469:F470)</f>
        <v>0</v>
      </c>
      <c r="H471" s="211"/>
    </row>
    <row r="472" spans="1:8">
      <c r="A472" s="276"/>
      <c r="B472" s="276" t="s">
        <v>412</v>
      </c>
      <c r="C472" s="276"/>
      <c r="D472" s="276"/>
      <c r="E472" s="276"/>
      <c r="F472" s="276"/>
      <c r="G472" s="277"/>
      <c r="H472" s="400">
        <f>SUM(G468:G471)</f>
        <v>0</v>
      </c>
    </row>
    <row r="473" spans="1:8">
      <c r="A473" s="340" t="s">
        <v>77</v>
      </c>
      <c r="B473" s="324"/>
      <c r="C473" s="341"/>
      <c r="D473" s="332"/>
      <c r="E473" s="342"/>
      <c r="F473" s="343"/>
      <c r="G473" s="342"/>
      <c r="H473" s="339"/>
    </row>
    <row r="474" spans="1:8">
      <c r="A474" s="367">
        <v>34</v>
      </c>
      <c r="B474" s="368" t="s">
        <v>203</v>
      </c>
      <c r="C474" s="369"/>
      <c r="D474" s="279"/>
      <c r="E474" s="280"/>
      <c r="F474" s="370"/>
      <c r="G474" s="280"/>
      <c r="H474" s="371"/>
    </row>
    <row r="475" spans="1:8" ht="60">
      <c r="A475" s="330" t="s">
        <v>373</v>
      </c>
      <c r="B475" s="305" t="s">
        <v>366</v>
      </c>
      <c r="C475" s="333"/>
      <c r="D475" s="275"/>
      <c r="E475" s="272"/>
      <c r="F475" s="334"/>
      <c r="G475" s="272"/>
      <c r="H475" s="339"/>
    </row>
    <row r="476" spans="1:8">
      <c r="A476" s="330" t="s">
        <v>124</v>
      </c>
      <c r="B476" s="270" t="s">
        <v>313</v>
      </c>
      <c r="C476" s="333" t="s">
        <v>307</v>
      </c>
      <c r="D476" s="275">
        <v>501</v>
      </c>
      <c r="E476" s="272"/>
      <c r="F476" s="334">
        <f>D476*E476</f>
        <v>0</v>
      </c>
      <c r="G476" s="272"/>
      <c r="H476" s="339"/>
    </row>
    <row r="477" spans="1:8">
      <c r="A477" s="330" t="s">
        <v>127</v>
      </c>
      <c r="B477" s="270" t="s">
        <v>315</v>
      </c>
      <c r="C477" s="333" t="s">
        <v>307</v>
      </c>
      <c r="D477" s="275">
        <v>50</v>
      </c>
      <c r="E477" s="272"/>
      <c r="F477" s="334">
        <f>D477*E477</f>
        <v>0</v>
      </c>
      <c r="G477" s="272"/>
      <c r="H477" s="339"/>
    </row>
    <row r="478" spans="1:8">
      <c r="A478" s="330" t="s">
        <v>214</v>
      </c>
      <c r="B478" s="270" t="s">
        <v>367</v>
      </c>
      <c r="C478" s="333" t="s">
        <v>307</v>
      </c>
      <c r="D478" s="275">
        <v>60</v>
      </c>
      <c r="E478" s="272"/>
      <c r="F478" s="334">
        <f>D478*E478</f>
        <v>0</v>
      </c>
      <c r="G478" s="272"/>
      <c r="H478" s="339"/>
    </row>
    <row r="479" spans="1:8">
      <c r="A479" s="330" t="s">
        <v>77</v>
      </c>
      <c r="B479" s="372"/>
      <c r="C479" s="333"/>
      <c r="D479" s="275"/>
      <c r="E479" s="272"/>
      <c r="F479" s="334"/>
      <c r="G479" s="272">
        <f>SUM(F475:F478)</f>
        <v>0</v>
      </c>
      <c r="H479" s="339"/>
    </row>
    <row r="480" spans="1:8">
      <c r="A480" s="276"/>
      <c r="B480" s="276" t="s">
        <v>413</v>
      </c>
      <c r="C480" s="276"/>
      <c r="D480" s="276"/>
      <c r="E480" s="276"/>
      <c r="F480" s="276"/>
      <c r="G480" s="277"/>
      <c r="H480" s="400">
        <f>SUM(G475:G479)</f>
        <v>0</v>
      </c>
    </row>
    <row r="481" spans="1:8">
      <c r="A481" s="344" t="s">
        <v>77</v>
      </c>
      <c r="B481" s="345"/>
      <c r="C481" s="345"/>
      <c r="D481" s="345"/>
      <c r="E481" s="345"/>
      <c r="F481" s="345"/>
      <c r="G481" s="339"/>
      <c r="H481" s="397"/>
    </row>
    <row r="482" spans="1:8">
      <c r="A482" s="367">
        <v>35</v>
      </c>
      <c r="B482" s="368" t="s">
        <v>228</v>
      </c>
      <c r="C482" s="373"/>
      <c r="D482" s="361"/>
      <c r="E482" s="374"/>
      <c r="F482" s="374"/>
      <c r="G482" s="374"/>
      <c r="H482" s="371"/>
    </row>
    <row r="483" spans="1:8">
      <c r="A483" s="330" t="s">
        <v>374</v>
      </c>
      <c r="B483" s="357" t="s">
        <v>368</v>
      </c>
      <c r="C483" s="341"/>
      <c r="D483" s="332"/>
      <c r="E483" s="342"/>
      <c r="F483" s="342"/>
      <c r="G483" s="342"/>
      <c r="H483" s="339"/>
    </row>
    <row r="484" spans="1:8" ht="36">
      <c r="A484" s="330" t="s">
        <v>77</v>
      </c>
      <c r="B484" s="270" t="s">
        <v>335</v>
      </c>
      <c r="C484" s="333" t="s">
        <v>336</v>
      </c>
      <c r="D484" s="275">
        <v>1</v>
      </c>
      <c r="E484" s="272"/>
      <c r="F484" s="334">
        <f>D484*E484</f>
        <v>0</v>
      </c>
      <c r="G484" s="342"/>
      <c r="H484" s="339"/>
    </row>
    <row r="485" spans="1:8">
      <c r="A485" s="330" t="s">
        <v>77</v>
      </c>
      <c r="B485" s="357"/>
      <c r="C485" s="333"/>
      <c r="D485" s="275"/>
      <c r="E485" s="272"/>
      <c r="F485" s="334">
        <f>D485*E485</f>
        <v>0</v>
      </c>
      <c r="G485" s="272">
        <f>SUM(F484)</f>
        <v>0</v>
      </c>
      <c r="H485" s="339"/>
    </row>
    <row r="486" spans="1:8">
      <c r="A486" s="330" t="s">
        <v>375</v>
      </c>
      <c r="B486" s="357" t="s">
        <v>369</v>
      </c>
      <c r="C486" s="333"/>
      <c r="D486" s="275"/>
      <c r="E486" s="272"/>
      <c r="F486" s="334">
        <f>D486*E486</f>
        <v>0</v>
      </c>
      <c r="G486" s="272"/>
      <c r="H486" s="211"/>
    </row>
    <row r="487" spans="1:8" ht="48">
      <c r="A487" s="330" t="s">
        <v>77</v>
      </c>
      <c r="B487" s="270" t="s">
        <v>370</v>
      </c>
      <c r="C487" s="333" t="s">
        <v>307</v>
      </c>
      <c r="D487" s="275">
        <v>170</v>
      </c>
      <c r="E487" s="272"/>
      <c r="F487" s="334">
        <f>D487*E487</f>
        <v>0</v>
      </c>
      <c r="G487" s="272"/>
      <c r="H487" s="211"/>
    </row>
    <row r="488" spans="1:8">
      <c r="A488" s="330" t="s">
        <v>77</v>
      </c>
      <c r="B488" s="357"/>
      <c r="C488" s="333"/>
      <c r="D488" s="275"/>
      <c r="E488" s="272"/>
      <c r="F488" s="334">
        <f>D488*E488</f>
        <v>0</v>
      </c>
      <c r="G488" s="272">
        <f>SUM(F487)</f>
        <v>0</v>
      </c>
      <c r="H488" s="211"/>
    </row>
    <row r="489" spans="1:8">
      <c r="A489" s="330" t="s">
        <v>376</v>
      </c>
      <c r="B489" s="357" t="s">
        <v>235</v>
      </c>
      <c r="C489" s="333"/>
      <c r="D489" s="275"/>
      <c r="E489" s="272"/>
      <c r="F489" s="272"/>
      <c r="G489" s="272"/>
      <c r="H489" s="211"/>
    </row>
    <row r="490" spans="1:8" ht="24">
      <c r="A490" s="358" t="s">
        <v>77</v>
      </c>
      <c r="B490" s="305" t="s">
        <v>345</v>
      </c>
      <c r="C490" s="333" t="s">
        <v>336</v>
      </c>
      <c r="D490" s="275">
        <v>1</v>
      </c>
      <c r="E490" s="272"/>
      <c r="F490" s="334">
        <f>D490*E490</f>
        <v>0</v>
      </c>
      <c r="G490" s="272"/>
      <c r="H490" s="211"/>
    </row>
    <row r="491" spans="1:8">
      <c r="A491" s="330" t="s">
        <v>77</v>
      </c>
      <c r="B491" s="357"/>
      <c r="C491" s="333"/>
      <c r="D491" s="275"/>
      <c r="E491" s="272"/>
      <c r="F491" s="334">
        <f>D491*E491</f>
        <v>0</v>
      </c>
      <c r="G491" s="272">
        <f>SUM(F490)</f>
        <v>0</v>
      </c>
      <c r="H491" s="211"/>
    </row>
    <row r="492" spans="1:8">
      <c r="A492" s="330" t="s">
        <v>377</v>
      </c>
      <c r="B492" s="357" t="s">
        <v>346</v>
      </c>
      <c r="C492" s="333"/>
      <c r="D492" s="275"/>
      <c r="E492" s="272"/>
      <c r="F492" s="272"/>
      <c r="G492" s="272"/>
      <c r="H492" s="211"/>
    </row>
    <row r="493" spans="1:8" ht="24">
      <c r="A493" s="254" t="s">
        <v>77</v>
      </c>
      <c r="B493" s="270" t="s">
        <v>347</v>
      </c>
      <c r="C493" s="333" t="s">
        <v>336</v>
      </c>
      <c r="D493" s="275">
        <v>1</v>
      </c>
      <c r="E493" s="272"/>
      <c r="F493" s="334">
        <f>D493*E493</f>
        <v>0</v>
      </c>
      <c r="G493" s="272"/>
      <c r="H493" s="211"/>
    </row>
    <row r="494" spans="1:8">
      <c r="A494" s="330"/>
      <c r="B494" s="357"/>
      <c r="C494" s="333"/>
      <c r="D494" s="275"/>
      <c r="E494" s="272"/>
      <c r="F494" s="334">
        <f>D494*E494</f>
        <v>0</v>
      </c>
      <c r="G494" s="272">
        <f>SUM(F493)</f>
        <v>0</v>
      </c>
      <c r="H494" s="211"/>
    </row>
    <row r="495" spans="1:8">
      <c r="A495" s="276"/>
      <c r="B495" s="276" t="s">
        <v>414</v>
      </c>
      <c r="C495" s="276"/>
      <c r="D495" s="276"/>
      <c r="E495" s="276"/>
      <c r="F495" s="276"/>
      <c r="G495" s="277"/>
      <c r="H495" s="400">
        <f>SUM(G482:G494)</f>
        <v>0</v>
      </c>
    </row>
    <row r="496" spans="1:8" s="220" customFormat="1">
      <c r="A496" s="210"/>
      <c r="B496" s="210"/>
      <c r="C496" s="210"/>
      <c r="D496" s="210"/>
      <c r="E496" s="210"/>
      <c r="F496" s="210"/>
      <c r="G496" s="266"/>
      <c r="H496" s="399"/>
    </row>
    <row r="497" spans="1:8" ht="15" customHeight="1">
      <c r="A497" s="291"/>
      <c r="B497" s="401" t="s">
        <v>415</v>
      </c>
      <c r="C497" s="401"/>
      <c r="D497" s="401"/>
      <c r="E497" s="401"/>
      <c r="F497" s="401"/>
      <c r="G497" s="509">
        <f>SUM(H459:H495)</f>
        <v>0</v>
      </c>
      <c r="H497" s="509"/>
    </row>
    <row r="498" spans="1:8">
      <c r="B498" s="250"/>
    </row>
    <row r="499" spans="1:8">
      <c r="B499" s="250"/>
    </row>
    <row r="500" spans="1:8" ht="24.95" customHeight="1">
      <c r="A500" s="256"/>
      <c r="B500" s="416" t="s">
        <v>422</v>
      </c>
      <c r="C500" s="255"/>
      <c r="D500" s="255"/>
      <c r="E500" s="255"/>
      <c r="F500" s="255"/>
      <c r="G500" s="428"/>
      <c r="H500" s="391"/>
    </row>
    <row r="501" spans="1:8" s="220" customFormat="1">
      <c r="A501" s="244"/>
      <c r="B501" s="264"/>
      <c r="C501" s="225"/>
      <c r="D501" s="225"/>
      <c r="E501" s="225"/>
      <c r="F501" s="225"/>
      <c r="G501" s="444"/>
      <c r="H501" s="392"/>
    </row>
    <row r="502" spans="1:8">
      <c r="A502" s="425">
        <v>36</v>
      </c>
      <c r="B502" s="286" t="s">
        <v>422</v>
      </c>
      <c r="C502" s="380"/>
      <c r="D502" s="380"/>
      <c r="E502" s="380"/>
      <c r="F502" s="380"/>
      <c r="G502" s="451"/>
      <c r="H502" s="389"/>
    </row>
    <row r="503" spans="1:8" ht="60">
      <c r="A503" s="375" t="s">
        <v>465</v>
      </c>
      <c r="B503" s="376" t="s">
        <v>423</v>
      </c>
      <c r="C503" s="274" t="s">
        <v>112</v>
      </c>
      <c r="D503" s="274">
        <v>1</v>
      </c>
      <c r="E503" s="377"/>
    </row>
    <row r="504" spans="1:8">
      <c r="A504" s="375"/>
      <c r="B504" s="376"/>
      <c r="C504" s="274"/>
      <c r="D504" s="274"/>
      <c r="E504" s="377"/>
      <c r="G504" s="452">
        <f>D503*E503</f>
        <v>0</v>
      </c>
    </row>
    <row r="505" spans="1:8" ht="72">
      <c r="A505" s="375" t="s">
        <v>466</v>
      </c>
      <c r="B505" s="376" t="s">
        <v>424</v>
      </c>
      <c r="C505" s="274" t="s">
        <v>7</v>
      </c>
      <c r="D505" s="275">
        <v>1200</v>
      </c>
      <c r="E505" s="377"/>
    </row>
    <row r="506" spans="1:8">
      <c r="A506" s="375"/>
      <c r="B506" s="376"/>
      <c r="C506" s="274"/>
      <c r="D506" s="275"/>
      <c r="E506" s="377"/>
      <c r="G506" s="452">
        <f>D505*E505</f>
        <v>0</v>
      </c>
    </row>
    <row r="507" spans="1:8" ht="36">
      <c r="A507" s="375" t="s">
        <v>467</v>
      </c>
      <c r="B507" s="376" t="s">
        <v>425</v>
      </c>
      <c r="C507" s="274" t="s">
        <v>7</v>
      </c>
      <c r="D507" s="275">
        <v>50</v>
      </c>
      <c r="E507" s="377"/>
    </row>
    <row r="508" spans="1:8">
      <c r="A508" s="375"/>
      <c r="B508" s="376"/>
      <c r="C508" s="274"/>
      <c r="D508" s="275"/>
      <c r="E508" s="377"/>
      <c r="G508" s="452">
        <f>D507*E507</f>
        <v>0</v>
      </c>
    </row>
    <row r="509" spans="1:8" ht="36">
      <c r="A509" s="375" t="s">
        <v>468</v>
      </c>
      <c r="B509" s="376" t="s">
        <v>426</v>
      </c>
      <c r="C509" s="274" t="s">
        <v>112</v>
      </c>
      <c r="D509" s="274">
        <v>1</v>
      </c>
      <c r="E509" s="377"/>
    </row>
    <row r="510" spans="1:8">
      <c r="A510" s="375"/>
      <c r="B510" s="376"/>
      <c r="C510" s="274"/>
      <c r="D510" s="274"/>
      <c r="E510" s="377"/>
      <c r="G510" s="452">
        <f>D509*E509</f>
        <v>0</v>
      </c>
    </row>
    <row r="511" spans="1:8">
      <c r="A511" s="237"/>
      <c r="B511" s="378" t="s">
        <v>448</v>
      </c>
      <c r="C511" s="242"/>
      <c r="D511" s="379"/>
      <c r="E511" s="380"/>
      <c r="F511" s="243"/>
      <c r="G511" s="451"/>
      <c r="H511" s="412">
        <f>SUM(G504:G510)</f>
        <v>0</v>
      </c>
    </row>
    <row r="513" spans="1:8" ht="15.75">
      <c r="A513" s="427"/>
      <c r="B513" s="426" t="s">
        <v>447</v>
      </c>
      <c r="C513" s="426"/>
      <c r="D513" s="426"/>
      <c r="E513" s="426"/>
      <c r="F513" s="426"/>
      <c r="G513" s="508">
        <f>SUM(H503:H511)</f>
        <v>0</v>
      </c>
      <c r="H513" s="508"/>
    </row>
    <row r="516" spans="1:8" ht="20.25">
      <c r="A516" s="434"/>
      <c r="B516" s="435" t="s">
        <v>434</v>
      </c>
      <c r="C516" s="436"/>
      <c r="D516" s="436"/>
      <c r="E516" s="436"/>
      <c r="F516" s="436"/>
      <c r="G516" s="507">
        <f>SUM(G513+G497+H454+H381+H321+H275+H223+H84)</f>
        <v>0</v>
      </c>
      <c r="H516" s="507"/>
    </row>
  </sheetData>
  <mergeCells count="3">
    <mergeCell ref="G516:H516"/>
    <mergeCell ref="G513:H513"/>
    <mergeCell ref="G497:H497"/>
  </mergeCells>
  <printOptions horizontalCentered="1"/>
  <pageMargins left="0.70866141732283472" right="0.70866141732283472" top="0.74803149606299213" bottom="0.74803149606299213" header="0.31496062992125984" footer="0.31496062992125984"/>
  <pageSetup paperSize="9" scale="63" orientation="portrait" r:id="rId1"/>
  <headerFooter>
    <oddFooter>&amp;C&amp;K00-049Página &amp;P</oddFooter>
  </headerFooter>
  <rowBreaks count="12" manualBreakCount="12">
    <brk id="55" max="7" man="1"/>
    <brk id="111" max="7" man="1"/>
    <brk id="121" max="7" man="1"/>
    <brk id="136" max="7" man="1"/>
    <brk id="151" max="7" man="1"/>
    <brk id="173" max="7" man="1"/>
    <brk id="239" max="7" man="1"/>
    <brk id="315" max="7" man="1"/>
    <brk id="351" max="7" man="1"/>
    <brk id="382" max="7" man="1"/>
    <brk id="426" max="7" man="1"/>
    <brk id="472"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592C38A79359743B9B49076CD355CE9" ma:contentTypeVersion="10" ma:contentTypeDescription="Criar um novo documento." ma:contentTypeScope="" ma:versionID="85c63e6b6b3f57501d2ca380d8e6aa90">
  <xsd:schema xmlns:xsd="http://www.w3.org/2001/XMLSchema" xmlns:xs="http://www.w3.org/2001/XMLSchema" xmlns:p="http://schemas.microsoft.com/office/2006/metadata/properties" xmlns:ns2="d04808d7-5da7-4599-8c92-dd213642bdf3" xmlns:ns3="8b3fddc9-451f-4c75-9491-0e59a145a85b" targetNamespace="http://schemas.microsoft.com/office/2006/metadata/properties" ma:root="true" ma:fieldsID="74496882a3481f9e7acbeae0f214d6cd" ns2:_="" ns3:_="">
    <xsd:import namespace="d04808d7-5da7-4599-8c92-dd213642bdf3"/>
    <xsd:import namespace="8b3fddc9-451f-4c75-9491-0e59a145a85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4808d7-5da7-4599-8c92-dd213642bd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3fddc9-451f-4c75-9491-0e59a145a85b" elementFormDefault="qualified">
    <xsd:import namespace="http://schemas.microsoft.com/office/2006/documentManagement/types"/>
    <xsd:import namespace="http://schemas.microsoft.com/office/infopath/2007/PartnerControls"/>
    <xsd:element name="SharedWithUsers" ma:index="14"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FF0ECD-C551-44E5-A190-39612E5AB820}">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elements/1.1/"/>
    <ds:schemaRef ds:uri="8b3fddc9-451f-4c75-9491-0e59a145a85b"/>
    <ds:schemaRef ds:uri="d04808d7-5da7-4599-8c92-dd213642bdf3"/>
    <ds:schemaRef ds:uri="http://www.w3.org/XML/1998/namespace"/>
  </ds:schemaRefs>
</ds:datastoreItem>
</file>

<file path=customXml/itemProps2.xml><?xml version="1.0" encoding="utf-8"?>
<ds:datastoreItem xmlns:ds="http://schemas.openxmlformats.org/officeDocument/2006/customXml" ds:itemID="{161701EC-2EEB-40FF-8FC2-A30B1A29FD72}">
  <ds:schemaRefs>
    <ds:schemaRef ds:uri="http://schemas.microsoft.com/sharepoint/v3/contenttype/forms"/>
  </ds:schemaRefs>
</ds:datastoreItem>
</file>

<file path=customXml/itemProps3.xml><?xml version="1.0" encoding="utf-8"?>
<ds:datastoreItem xmlns:ds="http://schemas.openxmlformats.org/officeDocument/2006/customXml" ds:itemID="{CBAE08C8-7F19-493C-ABDF-37981FB116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4808d7-5da7-4599-8c92-dd213642bdf3"/>
    <ds:schemaRef ds:uri="8b3fddc9-451f-4c75-9491-0e59a145a8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4</vt:i4>
      </vt:variant>
    </vt:vector>
  </HeadingPairs>
  <TitlesOfParts>
    <vt:vector size="6" baseType="lpstr">
      <vt:lpstr>Sheet1</vt:lpstr>
      <vt:lpstr>Sheet2</vt:lpstr>
      <vt:lpstr>Sheet1!Área_de_Impressão</vt:lpstr>
      <vt:lpstr>Sheet2!Área_de_Impressão</vt:lpstr>
      <vt:lpstr>Sheet1!Títulos_de_Impressão</vt:lpstr>
      <vt:lpstr>Sheet2!Títulos_de_Impressão</vt:lpstr>
    </vt:vector>
  </TitlesOfParts>
  <Company>xx</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dc:creator>
  <cp:lastModifiedBy>helia</cp:lastModifiedBy>
  <cp:lastPrinted>2020-06-26T18:40:43Z</cp:lastPrinted>
  <dcterms:created xsi:type="dcterms:W3CDTF">1998-07-29T16:15:02Z</dcterms:created>
  <dcterms:modified xsi:type="dcterms:W3CDTF">2020-10-19T15:12:41Z</dcterms:modified>
</cp:coreProperties>
</file>