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AC927FD0-8630-4652-BC06-3686A81FE40D}" xr6:coauthVersionLast="47" xr6:coauthVersionMax="47" xr10:uidLastSave="{00000000-0000-0000-0000-000000000000}"/>
  <bookViews>
    <workbookView xWindow="-120" yWindow="-120" windowWidth="20730" windowHeight="11160" xr2:uid="{00000000-000D-0000-FFFF-FFFF00000000}"/>
  </bookViews>
  <sheets>
    <sheet name="T 60-22 Mapa Quantidades" sheetId="6" r:id="rId1"/>
    <sheet name="Folha2" sheetId="2" r:id="rId2"/>
    <sheet name="Folha3" sheetId="3" r:id="rId3"/>
  </sheets>
  <definedNames>
    <definedName name="_xlnm.Print_Area" localSheetId="0">'T 60-22 Mapa Quantidades'!$A$1:$F$161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F17" i="6"/>
  <c r="F160" i="6"/>
  <c r="F9" i="6"/>
  <c r="F12" i="6"/>
  <c r="F13" i="6"/>
  <c r="F14" i="6"/>
  <c r="F16" i="6"/>
  <c r="F19" i="6"/>
  <c r="F20" i="6"/>
  <c r="F21" i="6"/>
  <c r="F22" i="6"/>
  <c r="F23"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8" i="6"/>
  <c r="D150" i="6"/>
  <c r="D135" i="6"/>
  <c r="D129" i="6"/>
  <c r="D124" i="6"/>
  <c r="D117" i="6"/>
  <c r="D100" i="6" l="1"/>
</calcChain>
</file>

<file path=xl/sharedStrings.xml><?xml version="1.0" encoding="utf-8"?>
<sst xmlns="http://schemas.openxmlformats.org/spreadsheetml/2006/main" count="421" uniqueCount="284">
  <si>
    <t>Artº</t>
  </si>
  <si>
    <t>Designação</t>
  </si>
  <si>
    <t>Unid</t>
  </si>
  <si>
    <t>Quant.</t>
  </si>
  <si>
    <t>P. Unit.</t>
  </si>
  <si>
    <t>Total</t>
  </si>
  <si>
    <t>TRABALHOS PREPARATÓRIOS</t>
  </si>
  <si>
    <t>1.1</t>
  </si>
  <si>
    <t>m2</t>
  </si>
  <si>
    <t>1.2</t>
  </si>
  <si>
    <t>ml</t>
  </si>
  <si>
    <t>ESTALEIRO</t>
  </si>
  <si>
    <t>EQUIPAMENTOS E MOBILIÁRIO URBANO</t>
  </si>
  <si>
    <t>un</t>
  </si>
  <si>
    <t>vg</t>
  </si>
  <si>
    <t>SUPERFÍCIES DE IMPACTO</t>
  </si>
  <si>
    <t>Fornecimento e aplicação de placa de obra de acordo modelo patente no caderno de encargos, incluindo estrutura de suporte e todos os materiais e trabalhos necessários para a sua boa colocação.</t>
  </si>
  <si>
    <t>2.1</t>
  </si>
  <si>
    <t>2.1.1</t>
  </si>
  <si>
    <t>2.1.2</t>
  </si>
  <si>
    <t>2.1.3</t>
  </si>
  <si>
    <t>2.2</t>
  </si>
  <si>
    <t>2.2.1</t>
  </si>
  <si>
    <t>2.3</t>
  </si>
  <si>
    <t>2.3.1</t>
  </si>
  <si>
    <t>2.3.2</t>
  </si>
  <si>
    <t>2.3.3</t>
  </si>
  <si>
    <t>2.3.4</t>
  </si>
  <si>
    <t>2.4</t>
  </si>
  <si>
    <t>PARQUE INFANTIL DO VALE SEPAL I</t>
  </si>
  <si>
    <t>PINTURAS e REPARAÇÕES</t>
  </si>
  <si>
    <t xml:space="preserve">Execução de manutenção de tratamento e pintura de estrutura metálica existente de papeleira, com tinta de esmalte, e lixagem e decapagem das ripas de mandeira, incluindo lavagem com jacto de água de alta pressão para limpeza do balde, execução de  todos os trabalhos, meios materiais, acessórios e equipamentos necessários. </t>
  </si>
  <si>
    <t>Execução de manutenção e reparação de banco com costas, em ripas de madeira, pintura de estrutura metalica existente, incluindo lixagem, decapagem, pintura e envernizamento, eventual substituição de parafusos  e acessórios, todos os trabalhos, meios, materiais, acessórios e equipamentos necessários.</t>
  </si>
  <si>
    <t>Montagem, manutenção e desmontagem do estaleiro e instalações provisórias. Implementação do Plano de Prevenção e Gestão de Resíduos. Sinalização temporária de trabalhos, de acordo com projecto elaborado nos termos do Decreto Regulamentar 22A/98 de 1 de Outubro, referente a sinalização vertical, horizontal e outros equipamentos necessários, incluindo fornecimento, implantação e colocação. Elaboração de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quaisquer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t>
  </si>
  <si>
    <t xml:space="preserve">Remoção de material de superfície amortecedora de impacto, existente, constituída por uma camada de placas de piso amortecedor de SBR, incluindo todos os resíduos e acessórios. Limpeza, seguido de transporte e tratamento a vazadouro autorizado, todos os trabalhos, meios, materiais, e equipamentos necessários. </t>
  </si>
  <si>
    <t>2.3.5</t>
  </si>
  <si>
    <t>Aplicação de pedra de capeamento de muro, considerando a limpeza e preparação da base, fornecimento e aplicação de cola e restantes materiais, acessórios e trabalhos necessários para um perfeito acabamento.</t>
  </si>
  <si>
    <t>2.3.6</t>
  </si>
  <si>
    <t>Fornecimento de pedra para capeamento de muro, igual à existente, com 30cm de largura, 3cm de espessura, pingadeiras em ambas as faces, acabamento amaciado, e restantes características iguais à pedra existente.</t>
  </si>
  <si>
    <t>2.2.2</t>
  </si>
  <si>
    <t>Remoção de equipamentos existentes, multiuso e balancé, incluindo fundação, carga e transporte dos produtos a vazadouro autorizado, todos os trabalhos, meios, materiais, acessórios e equipamentos necessários.</t>
  </si>
  <si>
    <t>Fornecimento e aplicação de pavimento sintético de segurança composto por camada amortecedora em borracha SBR com 85mm de espessura, executada no local (in situ). Composição: A camada SBR é constituída por uma mistura de 92% de granulado preto de borracha com 2,5-4,0 mm, limpo de impurezas, e de 8% de ligante à base em isocianatos e poliós, de aparência líquida transparente e de fraco odor, puro, isento de solventes, sem sólidos de suspensão e não inflamável. Temperatura aconselhada para aplicação entre 15-25ºC.</t>
  </si>
  <si>
    <t xml:space="preserve">Fornecimento e aplicação de Centro de atividades Diabolo composto por 1 torre, com plataforma a 1,77m de altura e com telhado, 1 acesso por escada curva metálica, 1 saída por 1 poste de bombeiros com apoios para os pés, 1 rede vertical para trepar (2,40m de altura), 1 torre sem telhado, com plataforma quadrangular, com saída por 1 escorrega em espiral a 1,77m de altura e 1 acesso por 1 escada curva arqueada. Ideal para escorregar, abrigar, trepar, atravessar, brincar ao faz de conta, socializar e descansar. Para fixação a sapatas de betão. Materiais: Os postes de 95 x 95mm são fabricados em aço galvanizado pintado, garantindo robustez e durabilidade. As tampas são feitas de poliamida moldada por injeção. Os painéis coloridos são feitos de um material compacto de 13 mm de espessura (HPL). Robusto na construção, possui excelentes propriedades de resistência às intempéries e ao vandalismo. As plataformas são feitas de um material compacto texturizado e antiderrapante de 12,5 mm de espessura (HPL). O telhado é feito de placas de polietileno de 10 mm de espessura. Os tubos são feitos de aço inoxidável de 40mm de diâmetro, garantindo durabilidade e confiabilidade do equipamento. As cordas de 16mm de diâmetro são feitas de cabo de aço galvanizado revestido com poliéster. Os cabos são ligados entre si e mantidos no lugar por esferas de poliamida
injetadas. Os encaixes da rede são feitos de poliamida e são usados para unir três cordas. O slide é feito de polietileno rotomoldado. Fixações de poliamida moldada por injeção conectam os postes com as plataformas e os vários recursos de jogo. Eles são não-tóxicos, à prova de fogo e
resistentes aos U.V. A espessura da poliamida torna o equipamento forte e resistente ao vandalismo. As fixações são feitas de aço inoxidável e protegidas por tampas de poliamida antivandalismo,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Faixa etária: Maiores de 3 anos
Larg.: 2710mm, Comp.: 7100mm, Alt.: 3600mm; Alt. Máx. Queda: 2400mm
Área de segurança: 56,00m2; Área mínima: 10,29x6,16m
Nº Máximo de utilizadores: 20 </t>
  </si>
  <si>
    <t>Fornecimento e montagem de Vedação em composito com 2000 x 80 x 50mm, construído com material e acabamento em ripas em compósito reciclado, tubo 60x30 mm galvanizado e lacado, podendo ter várias cores, disponível na cor verde, vermelho, amarelo e azul, incluindo todos os materiais e trabalhos complementares, acessórios e equipamentos necessários à sua execução,  tudo de acordo  com o DL n.º 203/2015 de 17 de Setembro e Normas Técnicas aplicáveis.</t>
  </si>
  <si>
    <t>Fornecimento e montagem de Portão em composito com 1050 (dimensão interior) x 150 x 920mm, construído com material e acabamento em ripas em compósito reciclado, tubo 60x30 mm galvanizado e lacado, podendo ter várias cores, disponível na cor verde, vermelho, amarelo e azul, incluindo todos os materiais e trabalhos complementares, acessórios e equipamentos necessários à sua execução,  tudo de acordo  com o DL n.º 203/2015 de 17 de Setembro e Normas Técnicas aplicáveis.</t>
  </si>
  <si>
    <t>Fornecimento e montagem de postes de Vedação intermédios com sapata poste metalizado e lacado,  quadrado 80 mm. Prumos compostos 80x80x920mm incluindo fundações em betão ou fixação ao chão, todos os trabalhos, meios, materiais, acessórios e equipamentos necessários à sua execução, de acordo com o DL n.º 203/2015 de 17 de Setembro e Normas Técnicas aplicáveis.</t>
  </si>
  <si>
    <t>Fornecimento e montagem de postes de Vedação em canto com sapata poste metalizado e lacado, Poste Inicial / Final com sapata Poste metalizado e lacado, quadrado 80 mm. Prumos compostos 80x80x920mm incluindo fundações em betão ou fixação ao chão, todos os trabalhos, meios, materiais, acessórios e equipamentos necessários à sua execução, de acordo com o DL n.º 203/2015 de 17 de Setembro e Normas Técnicas aplicáveis.</t>
  </si>
  <si>
    <t>Fornecimento e aplicação de painel de sinalética Placa de sinalização e identificação de EJR, composta por um painel informativo com impressão de texto personalizada. Os painéis são feitos de um material compacto (HPL) com 13 mm de espessura. De construção robusta, possui excelentes propriedades de resistência ao clima e vandalismo.
Larg.: 13mm, Comp.: 280mm, Alt.: 350mm, e contendo as indicações necessárias segundo o DL 203/15 de 17 de Setembro, aplicado sobre uma estrutura existente, todos os trabalhos, meios, materiais, acessórios e equipamentos necessários.</t>
  </si>
  <si>
    <t>2.4.1</t>
  </si>
  <si>
    <t>2.4.2</t>
  </si>
  <si>
    <t>2.4.3</t>
  </si>
  <si>
    <t>2.4.4</t>
  </si>
  <si>
    <t>2.4.5</t>
  </si>
  <si>
    <t>2.4.6</t>
  </si>
  <si>
    <t xml:space="preserve">Execução de limpeza do muro existente, através de lavagem com máquina a jato de água de alta pressão, e/ou outros meios/equipamentos adequados. Incluindo limpeza das pedras de capeamento existentes e todos outros trabalhos, materiais, acessórios e equipamentos necessários. </t>
  </si>
  <si>
    <t xml:space="preserve">Fornecimento e  aplicação de revestimento cerâmico igual ao existente, em muros, incluindo preparação da base, colas, betumes e restantes materiais, execução de eventuais remates, todos os trabalhos, meios materiais, acessórios e equipamentos necessários. </t>
  </si>
  <si>
    <t>MAPA DE QUANTIDADES</t>
  </si>
  <si>
    <t>PARQUE INFANTIL DA PRAIA DO PEDRÓGÃO</t>
  </si>
  <si>
    <t xml:space="preserve">Remoção e carga de superfície amortecedora de impacto, existente, constituída por uma camada de placas de piso amortecedor de SBR, com cerca de 0,10cm de altura, incluindo todos os resíduos e acessórios. Limpeza, seguido de transporte e tratamento a vazadouro autorizado, todos os trabalhos, meios, materiais, e equipamentos necessários. </t>
  </si>
  <si>
    <t>Fornecimento e construção de pavimento em betão poroso com uma espessura de 0,10m, incluindo juntas de dilatação, todos os materiais e trabalhos complementares.</t>
  </si>
  <si>
    <t>Fornecimento e execução de pavimento sintético ''in situ'', na espessura mínima de 50mm (40mm SBR + 10mm EPDM; HIC=1,39m), em duas cores, de acordo com o projeto, incluindo, corte e reposição de pavimento aquando da inspeção final às fundações para acreditação do parque, todos os remates, trabalhos, meios, materiais, acessórios e equipamentos necessários.</t>
  </si>
  <si>
    <t>Fornecimento e execução de pavimento sintético ''in situ'', na espessura mínima de 10mmEPDM, em duas cores, de acordo com o projeto, incluindo, corte e reposição de pavimento aquando da inspeção final às fundações para acreditação do parque, todos os remates, trabalhos, meios, materiais, acessórios e equipamentos necessários.</t>
  </si>
  <si>
    <t>EQUIPAMENTOS INFANTIS</t>
  </si>
  <si>
    <t>Fornecimento e montagem de painéis de sinalética informativa obrigatória, constituído por painel em HPL (branco), apoiado em postes de madeira tratada, dimensão 1000x2900mm, incluindo sapatas de suporte e fixação, ferragens, todos os trabalhos, meios, materiais, acessórios e equipamentos necessários. A colocar junto às entrada do parque, tudo de acordo com as especificações do fabricante, e contendo as indicações necessárias segundo o DL 203/15 de 17 de Setembro.</t>
  </si>
  <si>
    <t>REPARAÇOES</t>
  </si>
  <si>
    <t>Fornecimento e substituição de ferragens do Portão existente, incluindo todos os trabalhos, meios, materiais, acessórios e equipamentos necessários.</t>
  </si>
  <si>
    <t>Execução de manutenção e reparação de banco com costas, em ripas de madeira, incluindo lixagem, decapagem, pintura e envernizamento, eventual substituição de parafusos  e acessórios, todos os trabalhos, meios, materiais, acessórios e equipamentos necessários.</t>
  </si>
  <si>
    <t>3.1</t>
  </si>
  <si>
    <t>3.1.1</t>
  </si>
  <si>
    <t>3.1.2</t>
  </si>
  <si>
    <t>3.1.3</t>
  </si>
  <si>
    <t>3.2</t>
  </si>
  <si>
    <t>3.2.1</t>
  </si>
  <si>
    <t>3.2.2</t>
  </si>
  <si>
    <t>3.3</t>
  </si>
  <si>
    <t>3.3.1</t>
  </si>
  <si>
    <t>3.3.2</t>
  </si>
  <si>
    <t>3.3.3</t>
  </si>
  <si>
    <t>3.4</t>
  </si>
  <si>
    <t>3.4.1</t>
  </si>
  <si>
    <t>3.4.2</t>
  </si>
  <si>
    <t>PARQUE INFANTIL DOS CANIÇOS</t>
  </si>
  <si>
    <t>TRABALHOS DE REMOÇÃO</t>
  </si>
  <si>
    <t>Arranque de equipamentos existentes, multiuso e baloiço em madeira, equipamento inclusivo, incluindo fundação, carga e transporte dos produtos a vazadouro autorizado, todos os trabalhos, meios, materiais, acessórios e equipamentos necessários.</t>
  </si>
  <si>
    <t xml:space="preserve">Remoção de material de superfície amortecedora de impacto, existente, constituída por uma camada de seixo rolado fino, com cerca de 0,30cm de altura, incluindo, incluindo todos os resíduos e acessórios. Limpeza, seguido de transporte e tratamento a vazadouro autorizado, todos os trabalhos, meios, materiais, e equipamentos necessários. </t>
  </si>
  <si>
    <t>Remoção de toros de madeira de lancil existente, incluindo fundação, carga e transporte dos produtos a vazadouro autorizado, todos os trabalhos, meios, materiais, acessórios e equipamentos necessários.</t>
  </si>
  <si>
    <t>Remoção de vedação em madeira existente com 90cm altura, incluindo fundação, carga e transporte dos produtos a vazadouro autorizado, todos os trabalhos, meios, materiais, acessórios e equipamentos necessários.</t>
  </si>
  <si>
    <t>Remocão de lancil de pré fabricado em betão na delimitação de pavimentos amortecedor, assente sobre fundação em betão, incluindo fundação, carga e transporte dos produtos a vazadouro autorizado, todos os trabalhos, meios, materiais, acessórios e equipamentos necessários.</t>
  </si>
  <si>
    <t xml:space="preserve">Remoção de material de superfície amortecedora de impacto, existente, constituída por uma camada de  piso amortecedor de SBR, com cerca de 10cm de altura, incluindo todos os resíduos e acessórios. Limpeza, seguido de transporte e tratamento a vazadouro autorizado, todos os trabalhos, meios, materiais, e equipamentos necessários. </t>
  </si>
  <si>
    <t>Fornecimento e colocação de lancis guia em betão pré-fabricado de 8cm de espessura e 20cm de altura, para  zonas de delimitação do pavimento In Situ a aplicar, abertura de cabouço, execução de fundações em betão e todos os trabalhos e materiais necessários à sua boa execução.</t>
  </si>
  <si>
    <t>Fornecimento e construção de pavimento em betão poroso com uma espessura minima de 0,10m. Considerando desde a abertura de caixa de pavimento, compactação do fundo, com definição das pendentes, fornecimento, aplicação e compactação com brita n.º 2 (20cm de espessura mínima),incluindo, todos os materiais e trabalhos complementares.</t>
  </si>
  <si>
    <t>Fornecimento e aplicação de base em tout-venant com 10cm de espessura devidamente compactada. Seguido de camada em betao C20/25, com 10 cm de espessura, e 5cm de betão constituido por cimento e pó de peda, por forma a deixar o pavimento (acabamento final) com uma pendente de 1% ,  incluindo todos os trabalhos, meios, materiais, acessórios e equipamentos necessários.</t>
  </si>
  <si>
    <t>Execução de reparações necessárias no pavimento em betão, em diversos locais da zona pedonal, incluindo na zona de caleira, bebedouro e outros onde o pavimento esteja deteriorado e/ou em falta. O acabamento deverá ser igual ao existente.</t>
  </si>
  <si>
    <t>Fornecimento e colocação de lancil em toros de madeira torneados e com tratamento a autoclave, 100-120mm de espessura, para  zona de delimitação da caixa de areão a aplicar, abertura de cabouco, execução de fundações em betão sobre e todos os trabalhos e materiais necessários à sua boa execução, remoção e transporte dos produtos sobrantes a vazadouro autorizado.</t>
  </si>
  <si>
    <t>Fornecimento e instalação de pavimento sintético ''in situ'', na espessura mínima de 45mm (35mm SBR + 10mm EPDM; HIC=1,0m), em duas cores, de acordo com o projeto, incluindo, corte e reposição de pavimento aquando da inspeção final às fundações para acreditação do parque, todos os remates, trabalhos, meios, materiais, acessórios e equipamentos necessários.</t>
  </si>
  <si>
    <t>Fornecimento e aplicação de  camada de 45cm de espessura em seixo rolado do rio lavado, com granulometria de 5/10mm. Inclui também a abertura de caixa (onde necessário), bem como nivelamento e compactação da base, seguido do fornecimento e aplicação de tela Anti-ervas 100g/m2. Inclui também todos os trabalhos, meios, materiais, acessórios e equipamentos necessários.</t>
  </si>
  <si>
    <t>4.</t>
  </si>
  <si>
    <t>4.1</t>
  </si>
  <si>
    <t>4.1.1</t>
  </si>
  <si>
    <t>4.1.2</t>
  </si>
  <si>
    <t>4.1.3</t>
  </si>
  <si>
    <t>4.1.4</t>
  </si>
  <si>
    <t>4.1.5</t>
  </si>
  <si>
    <t>4.1.6</t>
  </si>
  <si>
    <t>4.2</t>
  </si>
  <si>
    <t>4.2.1</t>
  </si>
  <si>
    <t>4.2.2</t>
  </si>
  <si>
    <t>4.2.3</t>
  </si>
  <si>
    <t>4.2.4</t>
  </si>
  <si>
    <t>4.2.5</t>
  </si>
  <si>
    <t>4.3</t>
  </si>
  <si>
    <t>4.3.1</t>
  </si>
  <si>
    <t>4.3.2</t>
  </si>
  <si>
    <t>4.4.1</t>
  </si>
  <si>
    <t>4.4</t>
  </si>
  <si>
    <t>Fornecimento e montagem de Trampolim com forma rectangular e superfície de salto rectangular. O espaço acima do trampo-lim deve estar livre de qualquer obstáculo até a altura de 3,50 metros, medida a partir da superfície de ressalto. Ideal para saltar, equilibrar, socializar, coordenação motora e estímulo cognitivo. Para fixação a sapatas de betão. Materiais: A estrutura é feita de aço galvanizado a quente. Os ladrilhos são feitos de borra-cha Euroflex com 30 mm de espessura. A superfície do trampolim é composta por uma série de correias, reforçadas com cabos de aço. As correias são unidas à estrutura por 36 molas de aço, cada uma com 185 mm de comprimento e 20 mm de diâmetro.
Faixa etária: Maiores de 3 anos Larg.: 1600mm, Comp.: 4400mm, Alt.: 30mm; Alt. Máx. Queda: 1000mm Área de segurança: 37,50m2; Área mínima: 9,6x4,8m
Nº Máximo de utilizadores: 2</t>
  </si>
  <si>
    <t>Fornecimento e aplicação de equipamento Casa de madeira em larício com tratamento, destinado a crianças com mais de 3 anos, com uma altura de queda de 145 cm, com uma ocupação de área de 25.5 m2 e com necessidade de 6 fundações em betão in situ ou 2 fundações pré-fabricadas mais 4 in situ. É um equipamento que recria uma casa na árvore, com altura total de 4.05m e uma plataforma a 1.45m. É composto por 1 escada de corda em cabo de aço revestido, 2 cordas para barreira em cabo de aço revestido, 1 telhado em madeira, 1 bandeira em lona, 1 poste para subir em aço galvanizado, a construção em larício e os pés de fixação em aço galvanizado.</t>
  </si>
  <si>
    <t>Fornecimento e aplicação de equipamento Mesa para brincadeiras na areia e lamas Paradiso. Mesa em madeira de robinia para crianças com mais de 3 anos, com altura de queda livre de 60 cm e área de implantação de 11 m2. Composto por 1 poste de robinia com 1.40m de altura e 1 tampo de mesa em madeira laminada de alta pressão colorida e decorado com uma flor também em madeira laminada de alta pressão.</t>
  </si>
  <si>
    <t>Fornecimento e aplicação de banco de jardim em madeira kambala, ref. Simpla com costas, com estrutura em ferro, com metalização SA2 1.5, pintado com 2 componentes à cor forja, incluindo fundação em betão, todos os trabalhos, meios, materiais, acessórios e equipamentos necessários para a sua instalação e bom funcionamento.</t>
  </si>
  <si>
    <t>Fornecimento e substituição de painéis de sinalética informativa obrigatória, de acordo com as especificações do fabricante, e contendo as indicações necessárias segundo o DL 203/15 de 17 de Setembro painel em HPL (branco), com 0,50x1,50m, aplicado sobre as estruturas existentes, todos os trabalhos, meios, materiais, acessórios e equipamentos necessários.</t>
  </si>
  <si>
    <t>Execução de manutenção, reparação e relocalização de bancos com costas, em ripas de madeira, pintura de estrutura metalica existente, incluindo lixagem, decapagem, pintura e envernizamento, eventual substituição de parafusos  e acessórios, todos os trabalhos, meios, materiais, acessórios e equipamentos necessários.</t>
  </si>
  <si>
    <t>Fornecimento e construção de Vedação de madeira  (de acordo com os desenhos de pormenor) com  tratamento em autoclave e uma altura mínima de 90cm e outras alturas variadas com 100cm, 110cm e 120cm, com 21,5cm á vista e entre elas 7cm de intervalo. Utilizar vigas de madeira de 6,5x21,5x210cm da "Tosca" ou equivalente, com fixação assente sobre fundação minima de 40cm em betão, incluindo todos os trabalhos, meios, materiais, acessórios e equipamentos necessários à sua execução, montagem e bom funcionamento, tudo de acordo com as indicações e de acordo com o DL n.º 203/2015 de 17 de Setembro e Normas Técnicas aplicáveis.</t>
  </si>
  <si>
    <t>Recuperação e tratamento de portão metálico existente. Considerando os seguintes trabalhos: lixagem, decapagem e reparação de eventuais danos, seguido de aplicação de primário e posteriormente de tinta de esmalte nas demãos necessárias para um perfeito recobrimento. Inclui também o tratamento da madeira considerando a lixagem e envernizamento, bem como todos os trabalhos, meios, materiais, acessórios e equipamentos necessários.</t>
  </si>
  <si>
    <t>4.4.2</t>
  </si>
  <si>
    <t>4.4.3</t>
  </si>
  <si>
    <t>4.4.4</t>
  </si>
  <si>
    <t>4.4.5</t>
  </si>
  <si>
    <t>4.4.6</t>
  </si>
  <si>
    <t>4.4.7</t>
  </si>
  <si>
    <t>4.4.8</t>
  </si>
  <si>
    <t>4.4.9</t>
  </si>
  <si>
    <t>4.4.10</t>
  </si>
  <si>
    <t>4.4.11</t>
  </si>
  <si>
    <t>4.4.12</t>
  </si>
  <si>
    <t>PARQUE INFANTIL DOS CAPUCHOS</t>
  </si>
  <si>
    <t>Arranque de equipamentos existentes, Pirâmide em corda, baloiço em madeira e casa de madeira, incluindo fundações, carga e transporte dos produtos a vazadouro autorizado, todos os trabalhos, meios, materiais, acessórios e equipamentos necessários.</t>
  </si>
  <si>
    <t xml:space="preserve">Remoção de material de superfície amortecedora de impacto existente, constituída por uma camada de areão fino, com cerca de 0,35cm de altura, incluindo, incluindo todos os resíduos e acessórios. Limpeza, seguido de transporte e tratamento a vazadouro autorizado, todos os trabalhos, meios, materiais, e equipamentos necessários. </t>
  </si>
  <si>
    <t>Remocão de linha de cubos de granito de transição  para passeio em calçada, incluindo fundação, carga e transporte dos produtos a vazadouro autorizado, todos os trabalhos, meios, materiais, acessórios e equipamentos necessários.</t>
  </si>
  <si>
    <t xml:space="preserve">Remoção de material de superfície em placas amortecedora de impacto existente, constituída por uma camada de  piso amortecedor de SBR, com cerca de 10cm de altura, incluindo todos os resíduos e acessórios. Limpeza, seguido de transporte e tratamento a vazadouro autorizado, todos os trabalhos, meios, materiais, e equipamentos necessários. </t>
  </si>
  <si>
    <t>Execução de muro de alvenaria simples de tijolo de 20, com reboco de 2cm em ambos os lados e topo, com uma pequena pendente no topo para caimento das águas pluviais. Com uma altura visível (acima do solo) de 35cm no início (zona norte) e termina com 55cm (zona sul). Incluindo todos os trabalhos de fundação (abertura de cabouco, execução de viga de fundação em betão armado), de acordo com as peças de projecto. Execução de pintura para exterior a duas de mão das faces à vista (cor Branco), e devidamente protegidos com impermeabilizante e todos os trabalhos e materiais necessários à sua boa  execução.</t>
  </si>
  <si>
    <t xml:space="preserve">SUPERFÍCIES DE IMPACTO </t>
  </si>
  <si>
    <t>Fornecimento de pavimento sintético ''in situ'', na espessura mínima de 40mm (30mm SBR + 10mm EPDM; HIC=1,39m), em vermelho, de acordo com o projeto, incluindo, corte e reposição de pavimento aquando da inspeção final às fundações para acreditação do parque, todos os remates, trabalhos, meios, materiais, acessórios e equipamentos necessários.</t>
  </si>
  <si>
    <t>Fornecimento e aplicação de  camada de 45cm de espessura em areão de rio lavado, com granulometria de 2/8mm, bem como nivelamento e compactação da base, seguido do fornecimento e aplicação de tela Anti-ervas 100g/m2. Inclui também todos os trabalhos, meios, materiais, acessórios e equipamentos necessários.</t>
  </si>
  <si>
    <t>Fornecimento e aplicação de equipamento Casa de brincar em larício com tratamento, destinado a crianças com mais de 3 anos, com uma altura de queda de 35 cm, com uma ocupação de área de 1,8mx1,2m. É um equipamento que recria uma casinha, com altura total de 1,80m. É constituida por Componentes plásticos em polietileno da alta  ensidade com proteção UV. Componentes metálicos galvanizados. Madeira de pinho tratada com autoclave nível IV.</t>
  </si>
  <si>
    <t>Fornecimento e construção de Vedação de madeira  (de acordo com os desenhos de pormenor) com  tratamento em autoclave nivel IV e uma altura mínima de 60cm, com 12cm á vista e entre elas 7cm de intervalo. , com fixação assente sobre o muro  , incluindo todos os trabalhos, meios, materiais, acessórios e equipamentos necessários à sua execução, montagem e bom funcionamento, tudo de acordo com as indicações e de acordo com o DL n.º 203/2015 de 17 de Setembro e Normas Técnicas aplicáveis.</t>
  </si>
  <si>
    <t>5.</t>
  </si>
  <si>
    <t>5.1</t>
  </si>
  <si>
    <t>Execução de manutenção e reparação de bancos com costas, em ripas de madeira, pintura de estrutura metalica existente, incluindo lixagem, decapagem, pintura e envernizamento, eventual substituição de parafusos  e acessórios, todos os trabalhos, meios, materiais, acessórios e equipamentos necessários.</t>
  </si>
  <si>
    <t>5.2</t>
  </si>
  <si>
    <t>Execução de trabalhos de manutenção e reparação de vedação em réguas de madeira com altura de 90cm, considerando a lixagem e pintura com tinta para exterior (Vermelho-RAL2002), fixas ao muro branco. Incluindo porta de acesso, bem como todos os trabalhos e materiais necessários à sua boa execução e remoção e transporte dos produtos sobrantes a vazadouro.</t>
  </si>
  <si>
    <t>5.3</t>
  </si>
  <si>
    <t>Levantamento e reposição de pavimento em blocos de pré-fabricado em betão amarelo existentes, incluindo  colocação de material de base para um correto nivelamento (areia e/ou tout-venant), devidamente compactado, incluindo todos os trabalhos, meios, materiais, acessorios e equipamentos necessários para um bom acabamento.</t>
  </si>
  <si>
    <t>5.4</t>
  </si>
  <si>
    <t xml:space="preserve">Fornecimento e execução de pintura de muros existentes . Efetuando previamente a lavagem dos muros com jato de água de alta pressão, reparação de fissuras e outras deformações, remates e tratamento de fissuras. Seguido da aplicação de primário e posteriormente duas (ou mais) demão de tinta plástica, (nas cores Branca e Vermelha). Incluindo ainda todos os trabalhos, meios, materiais, acessórios e equipamentos necessários para um perfeito acabamento/recobrimento. </t>
  </si>
  <si>
    <t>5.5</t>
  </si>
  <si>
    <t>Trabalhos a executar no Equipamento Multifuncional da Carmo, existente (com a Ref. 1120, composto por escorrega, torre, escada, e outros elementos em madeira), considerando que todas as componentes e materiais deteriorados deverão ser substituídos, entre eles: ripas, degraus e outros madeiras, escorrega, "varão de emergência, tipo bombeiro" em inox, parafusos, cápsulas, elementos metálicos existentes por outros em aço inox. Tudo de acordo com o estipulado no Decreto-lei n.º 203/2015, normas e leis em vigor, todos os trabalhos, meios, materiais, acessórios e equipamentos necessários.</t>
  </si>
  <si>
    <t>5.1.1</t>
  </si>
  <si>
    <t>5.1.2</t>
  </si>
  <si>
    <t>5.1.3</t>
  </si>
  <si>
    <t>5.1.4</t>
  </si>
  <si>
    <t>5.1.5</t>
  </si>
  <si>
    <t>5.2.1</t>
  </si>
  <si>
    <t>5.3.1</t>
  </si>
  <si>
    <t>5.3.2</t>
  </si>
  <si>
    <t>5.4.1</t>
  </si>
  <si>
    <t>5.4.2</t>
  </si>
  <si>
    <t>5.4.3</t>
  </si>
  <si>
    <t>5.4.4</t>
  </si>
  <si>
    <t>5.4.5</t>
  </si>
  <si>
    <t>5.4.6</t>
  </si>
  <si>
    <t>5.5.1</t>
  </si>
  <si>
    <t>5.5.2</t>
  </si>
  <si>
    <t>5.5.3</t>
  </si>
  <si>
    <t>5.5.4</t>
  </si>
  <si>
    <t>5.5.5</t>
  </si>
  <si>
    <t>PARQUE INFANTIL DO TELHEIRO</t>
  </si>
  <si>
    <t>ÁREA MURO AMARELO</t>
  </si>
  <si>
    <t xml:space="preserve">Remoção de material de superfície amortecedora de impacto, existente, constituída por uma camada de placas de piso amortecedor de SBR, com cerca de 7cm de altura, incluindo todos os resíduos e acessórios. Limpeza, seguido de transporte e tratamento a vazadouro autorizado, todos os trabalhos, meios, materiais, e equipamentos necessários. </t>
  </si>
  <si>
    <t>m²</t>
  </si>
  <si>
    <t>Arranque de equipamento existente: baloiço e vedação, no interior do parque cor amarela, incluindo fundação, carga e transporte dos produtos a vazadouro autorizado, todos os trabalhos, meios, materiais, acessórios e equipamentos necessários.</t>
  </si>
  <si>
    <t>Reposicionamento das grelhas e caleiras de escoamento de águas pluviais, considerando uma altura/subida média de 10cm. Na delimitação de pavimentos sintético do parque. Substituição de eventuais elementos danificados. O "canelete" deverá ser assente sobre fundação em betão, incluindo refechamento de juntas, garantindo o escoamentoà saida de rede pluvial, todos os trabalhos, meios, materiais, acessórios e equipamentos necessários para a sua boa execução e funcionamento, tudo de acordo com o projeto de execução.</t>
  </si>
  <si>
    <t>Fornecimento e construção de pavimento em betão poroso com uma espessura de 0,15m, incluindo juntas de dilatação, todos os materiais e trabalhos complementares.</t>
  </si>
  <si>
    <t>Fornecimento e execução de pavimento sintético ''in situ'', na espessura mínima de 50mm (40mm SBR + 10mm EPDM; HIC=1,3m), na cor vermelha, de acordo com o projeto, incluindo eventuais cortes, reposições de pavimento aquando da inspeção final às fundações para acreditação do parque. Bem como todos os remates, trabalhos, meios, materiais, acessórios e equipamentos necessários.</t>
  </si>
  <si>
    <t>Fornecimento e execução de pavimento sintético ''in situ'', na espessura mínima de 10mm de EPDM;  na cor vermelha, de acordo com o projeto, incluindo eventuais cortes, reposições de pavimento aquando da inspeção final às fundações para acreditação do parque. Bem como todos os remates, trabalhos, meios, materiais, acessórios e equipamentos necessários.</t>
  </si>
  <si>
    <t>Execução de jogo da macaca pintado diretamente no pavimento, incluindo todos os trabalhos, meios, materiais, acessórios e equipamentos necessários. Executado de acordo com as peças desenhadas: cores, dimensões, entre outros.</t>
  </si>
  <si>
    <t>1</t>
  </si>
  <si>
    <t>Realização de inspeção para verificação das necessidades de materiais/acessórios a substituir. Remoção cuidada do equipamento, para posterior recolocação. Execução de todas as reparações necessárias de "Torre com Escorrega", ref.ª JV7, incluindo lavagem, eventuais substituiçãoes de materiais e acessórios, parafusos, cápsulas e outros acessórios, tudo de acordo com o estipulado no Decreto-lei n.º 203/2015, normas e leis em vigor, todos os trabalhos, meios, materiais, acessórios e equipamentos necessários.</t>
  </si>
  <si>
    <t xml:space="preserve">Fornecimento e execução de pintura de muros existentes. Efetuando previamente a lavagem dos muros com jato de água de alta pressão, reparação de eventuais remates e/ou tratamento de fissuras. Seguido da aplicação de primário e posteriormente duas (ou mais) demão de tinta plástica, cor amarela. Incluindo ainda todos os trabalhos, meios, materiais, acessórios e equipamentos necessários para um perfeito acabamento/recobrimento. </t>
  </si>
  <si>
    <t xml:space="preserve">Recuperação de banco (em betão pré-fabricado) existente, considerando os seguintes trabalhos: lavagem com jacto de água de alta pressão, seguido de pintura com primário e duas (ou mais) demão de tinta acrilica, cor branca, incluindo de  todos os trabalhos, meios materiais, acessórios e equipamentos necessários para um perfeito acabamento/recobrimento. </t>
  </si>
  <si>
    <t xml:space="preserve">Recuperação e tratamento de estrutura metálica existente de papeleira. Execução de lixagem e outros trabalhos preparatórios, seguido da aplicação de primário e posteriormente de tinta de esmalte nas demãos necessárias para um perfeito recobrimento. Incluindo lavagem com jacto de água para limpeza do "balde". Bem como execução de  todos os trabalhos, meios, materiais, acessórios e equipamentos necessários. </t>
  </si>
  <si>
    <t>Fixação, recuperação e tratamento de portão metálico existente. Considerando os seguintes trabalhos: lixagem, decapagem e reparação de eventuais danos, seguido de aplicação de primário e posteriormente de tinta de esmalte nas demãos necessárias para um perfeito recobrimento. Inclui também o tratamento da madeira considerando a lixagem e envernizamento, bem como todos os trabalhos, meios, materiais, acessórios e equipamentos necessários.</t>
  </si>
  <si>
    <t>Levantamento e reposição de pavimento em blocos de pré-fabricado em betão existentes, incluindo  colocação de material de base para um correto nivelamento (areia e/ou tout-venant), devidamente compactado, incluindo todos os trabalhos, meios, materiais, acessorios e equipamentos necessários para um bom acabamento.</t>
  </si>
  <si>
    <t>ÁREA MURO VERMELHO</t>
  </si>
  <si>
    <t xml:space="preserve">Remoção de material de superfície amortecedora de impacto, existente, constituída por uma camada de placas de piso amortecedor de SBR, com cerca de 10cm de altura, incluindo todos os resíduos e acessórios. Limpeza, seguido de transporte e tratamento a vazadouro autorizado, todos os trabalhos, meios, materiais, e equipamentos necessários. </t>
  </si>
  <si>
    <t>Reposicionamento das grelhas e caleiras de escoamento de águas pluviais, considerando uma altura/subida média de 10cm. Na delimitação de pavimentos sintético do parque. Substituição de eventuais elementos danificados. O "canelete" deverá ser assente sobre fundação em betão, incluindo refechamento de juntas, todos os trabalhos, meios, materiais, acessórios e equipamentos necessários para a sua boa execução e funcionamento, tudo de acordo com o projeto de execução.</t>
  </si>
  <si>
    <t>Arranque de equipamento existente mola, no interior do parque cor vermelho, incluindo fundação, carga e transporte dos produtos a vazadouro autorizado, todos os trabalhos, meios, materiais, acessórios e equipamentos necessários.</t>
  </si>
  <si>
    <t>Fornecimento e execução de pavimento sintético ''in situ'', na espessura mínima de 50mm (40mm SBR + 10mm EPDM; HIC=1,3m), na cor amarela, de acordo com o projeto, incluindo eventuais cortes, reposições de pavimento aquando da inspeção final às fundações para acreditação do parque. Bem como todos os remates, trabalhos, meios, materiais, acessórios e equipamentos necessários.</t>
  </si>
  <si>
    <t>Fornecimento e execução de pavimento sintético ''in situ'', na espessura mínima de 10mm de EPDM;  na cor amarela, de acordo com o projeto, incluindo eventuais cortes, reposições de pavimento aquando da inspeção final às fundações para acreditação do parque. Bem como todos os remates, trabalhos, meios, materiais, acessórios e equipamentos necessários.</t>
  </si>
  <si>
    <t>Realização de inspeção para verificação das necessidades de materiais/acessórios a substituir. Remoção cuidada do equipamento, para posterior recolocação. Execução de todas as reparações necessárias de "Torre com Escorrega", ref.ª JV7, bem como Parede em Corda. Incluindo lavagem, eventuais substituições de materiais e acessórios, parafusos, cápsulas e outros acessórios, tudo de acordo com o estipulado no Decreto-lei n.º 203/2015, normas e leis em vigor, todos os trabalhos, meios, materiais, acessórios e equipamentos necessários.</t>
  </si>
  <si>
    <t>ÁREA VERDE ENVOLVENTE</t>
  </si>
  <si>
    <t xml:space="preserve">Remoção de material de superfície amortecedora de impacto, existente, constituída por uma camada de placas de piso amortecedor de SBR, com cerca de 8cm de altura, incluindo todos os resíduos e acessórios. Limpeza, seguido de transporte e tratamento a vazadouro autorizado, todos os trabalhos, meios, materiais, e equipamentos necessários. </t>
  </si>
  <si>
    <t>Fornecimento e colocação de lancil guia em betão de 8cm de espessura e 2,5cm de altura, para  zonas travamento dos pavimentos a aplicar (passeio em zona de manutenção), abertura de cabouço, execução de fundações em betão e todos os trabalhos e materiais necessários à sua boa execução.</t>
  </si>
  <si>
    <t>Construção de muro de blocos  pré fabricados de betão tipo "Murante", cor Natural - cinza, da "Artebel" ou equivalente. Inclui também todos os trabalhos preparatórios, desde a abertura de cabouco, execução de viga de fundação em betão armado; bem como restantes trabalhos e materiais necessários à sua boa execução, remoção e transporte dos produtos sobrantes a vazadouro autorizado. NOTA: com altura variável entre 20 a 100cm</t>
  </si>
  <si>
    <t>Execução de Rampa de Acesso à zona vermelha dos Equipamentos Infantis. Considerando desde a abertura de caixa de pavimento, compactação do fundo, com definição das pendentes, fornecimento, aplicação e compactação com brita n.º 2 (20cm de espessura mínima), sobre manta geotextil; fornecimento e aplicação de betão poroso com espessura mínima de 15cm, incluindo juntas de dilatação. Bem como todos os trabalhos e materiais necessários à sua boa execução, remoção e transporte dos produtos sobrantes a vazadouro autorizado. Dimensões e restantes pormenores de acordo com as peças desenhadas.</t>
  </si>
  <si>
    <t>Fornecimento e assentamento de blocos pré-fabricados de betão, 13,5x13,5cm com 6cm de espessura, tipo "Clássico ll”, cor Natural – Cinza, da "Artebel" ou equivalente. Incluindo trabalhos preparatórios: nivelamento da base (tendo como cota final/referência o lancil existente), compactação e restantes  trabalhos e materiais necessários à sua boa execução, remoção e transporte dos produtos sobrantes a vazadouro autorizado.</t>
  </si>
  <si>
    <t>MOBILIÁRIO URBANO</t>
  </si>
  <si>
    <t>Fornecimento e montagem apenas de painel de sinalética informativa obrigatória, constituído por painel em HPL (branco), apoiado em poste de alumínio existente, incluindo todos os trabalhos, meios, materiais, acessórios e equipamentos necessários. A colocar junto à entradas do parque, tudo de acordo com as especificações do fabricante, e contendo as indicações necessárias segundo o DL 203/15 de 17 de Setembro.</t>
  </si>
  <si>
    <t xml:space="preserve">Reparação de muros existentes. Considerando a lavagem com jato de água; reparação das fissuras e outros danos existentes; seguido de pintura (aplicação de primário e posteriormente duas (ou mais) demão de tinta plástica, cor amarela. Incluindo ainda todos os trabalhos, meios, materiais, acessórios e equipamentos necessários para um perfeito acabamento/recobrimento. </t>
  </si>
  <si>
    <t xml:space="preserve">EQUIPAMENTOS DE MANUTENÇÃO </t>
  </si>
  <si>
    <t>Fornecimento e instalação de “Tabela de basquetebol Semi-profissional”, conforme peças de projecto, do tipo ref. 3001P, ou equivalente. Incluindo execução de fundação (conforme recomendações do frabicante do equipamento), bem como todos os acessórios, trabalhos e materiais necessários à sua boa  execução e fixação.</t>
  </si>
  <si>
    <t>Transporte e Montagem de equipamentos (existentes nas instalações do Município de Leiria), devidamente fixados ao pavimento através de aplicação de "buchas quimicas", bem como todos os trabalhos, meios, materiais e equipamentos necessários para a sua montagem e bom funcionamento.</t>
  </si>
  <si>
    <t>Fornecimento e montagem de painéis de sinalética informativa, constituído por painel em HPL (branco), apoiado em postes de alumínio lacado, incluindo sapatas de suporte e fixação, ferragens, todos os trabalhos, meios, materiais, acessórios e equipamentos necessários. A colocar junto do início do percurso de manutenção, tudo de acordo com as especificações do fabricante, e contendo as indicações necessárias segundo o DL 203/15 de 17 de Setembro.</t>
  </si>
  <si>
    <t>6.1</t>
  </si>
  <si>
    <t>6.1.1</t>
  </si>
  <si>
    <t>6.1.2</t>
  </si>
  <si>
    <t>6.1.3</t>
  </si>
  <si>
    <t>6.2</t>
  </si>
  <si>
    <t>6.2.1</t>
  </si>
  <si>
    <t>6.2.2</t>
  </si>
  <si>
    <t>6.2.3</t>
  </si>
  <si>
    <t>6.3</t>
  </si>
  <si>
    <t>6.3.1</t>
  </si>
  <si>
    <t>6.3.2</t>
  </si>
  <si>
    <t>6.3.3</t>
  </si>
  <si>
    <t>6.4</t>
  </si>
  <si>
    <t>6.4.1</t>
  </si>
  <si>
    <t>6.4.2</t>
  </si>
  <si>
    <t>6.4.3</t>
  </si>
  <si>
    <t>6.4.4</t>
  </si>
  <si>
    <t>6.4.5</t>
  </si>
  <si>
    <t>6.5</t>
  </si>
  <si>
    <t>6.5.1</t>
  </si>
  <si>
    <t>6.5.2</t>
  </si>
  <si>
    <t>6.5.3</t>
  </si>
  <si>
    <t>6.6</t>
  </si>
  <si>
    <t>6.6.1</t>
  </si>
  <si>
    <t>6.6.2</t>
  </si>
  <si>
    <t>6.6.3</t>
  </si>
  <si>
    <t>6.7</t>
  </si>
  <si>
    <t>6.7.1</t>
  </si>
  <si>
    <t>6.7.2</t>
  </si>
  <si>
    <t>6.8</t>
  </si>
  <si>
    <t>6.8.1</t>
  </si>
  <si>
    <t>6.8.2</t>
  </si>
  <si>
    <t>6.8.3</t>
  </si>
  <si>
    <t>6.8.4</t>
  </si>
  <si>
    <t>6.8.5</t>
  </si>
  <si>
    <t>6.9</t>
  </si>
  <si>
    <t>6.9.1</t>
  </si>
  <si>
    <t>6.9.2</t>
  </si>
  <si>
    <t>6.9.3</t>
  </si>
  <si>
    <t>6.9.4</t>
  </si>
  <si>
    <t>6.9.5</t>
  </si>
  <si>
    <t>6.10</t>
  </si>
  <si>
    <t>6.10.1</t>
  </si>
  <si>
    <t>6.11</t>
  </si>
  <si>
    <t>6.11.1</t>
  </si>
  <si>
    <t>6.11.2</t>
  </si>
  <si>
    <t>6.12</t>
  </si>
  <si>
    <t>6.12.1</t>
  </si>
  <si>
    <t>6.12.2</t>
  </si>
  <si>
    <t>6.12.2.1</t>
  </si>
  <si>
    <t>6.12.2.2</t>
  </si>
  <si>
    <t>6.12.2.3</t>
  </si>
  <si>
    <t>6.12.3</t>
  </si>
  <si>
    <t>Remoção de vedação existente, incluindo postes de fixação, rede e todos os acessorios, carga e transporte dos produtos para as instalções municipais, autorizado, todos os trabalhos, meios, materiais, acessórios e equipamentos necessários.</t>
  </si>
  <si>
    <t>Fornecimento e aplicação de Pavimento sintético composto por camada superior em grânulos de borracha tipo TPV INPLAY, ou equivalente, com 10mm de espessura, executada no local (in situ), na cor aproximada vermelho RAL 3016, podendo ser usada sobre camada amortecedora SBR, ou isolada, como camada decorativa. O grânulo TPV foi desenvolvido por especialista líder em tecnologia de polímeros aplicados, utilizando um dos mais avançados e inovadores polímeros de base de elastómero termoplástico em níveis relativamente altos de forma a conferir uma resistência e estabilidade UV muito superior aos grânulos de borracha coloridos do tipo EPDM, ou equivalente. Não só a cor dura mais tempo, mas também os grânulos não endurecem com o tempo, pois o material é
reticulado usando peróxido, o que também oferece excelente estabilidade do material em comparação aos grânulos curados com enxofre.</t>
  </si>
  <si>
    <t xml:space="preserve">Fornecimento e aplicação de equipamento lúdico do tipo “BARCO OCEANICO” ou equivalente, em forma de barco com torre de escorrega em chapa de inox, rede de marinheiro e varão de bombeiro, composto por estrutura em madeira de pinho escandinavo tratada por autoclave, classe de risco IV, painéis em placas de polietileno de alta densidade de 20 mm e placas de contraplacado marítimo antiderrapante de 21 mm, peças plásticas em polietileno, polipropileno e poliamida, peças metálicas em aço S-235 e alumínio anodizado, fixações em aço galvanizado, corda de rede em multifilamento trançado e coberto com polipropileno,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NOTA: Faixa etária dos 3 aos 14; área de segurança igual ou inferior a 21169 x 10432 mm; N.º de utilizadores em simultâneo 14. </t>
  </si>
  <si>
    <r>
      <t>Fornecimento e aplicação de equipamento lúdico do tipo “BALOIÇO SIMPLES DE NINHO” ou equivalente, estrutura em madeira de pinho autoclavada Nível IV e barra transversal em aço galvanizado. Este balanço tem dois ganchos especiais para o assento do ninho, Componentes plásticos em polietileno da alta densidade com proteção UV, peças metálicas em aç</t>
    </r>
    <r>
      <rPr>
        <sz val="9"/>
        <color rgb="FF222222"/>
        <rFont val="Calibri"/>
        <family val="2"/>
        <scheme val="minor"/>
      </rPr>
      <t>o galvanizado e la</t>
    </r>
    <r>
      <rPr>
        <sz val="9"/>
        <rFont val="Calibri"/>
        <family val="2"/>
        <scheme val="minor"/>
      </rPr>
      <t>cado, fixações e parafusos em aço galvanizado e aço inox 316, correntes em inox 304, de 10mm, assento circular com 1 metro de diâmetro, possui uma malha de corda de 16 mm de diâmetro com absorção de choque,</t>
    </r>
    <r>
      <rPr>
        <sz val="9"/>
        <color rgb="FF222222"/>
        <rFont val="Calibri"/>
        <family val="2"/>
        <scheme val="minor"/>
      </rPr>
      <t xml:space="preserve"> sem chumbo e alta resistência à intempérie,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NOTA: Faixa etária a partir de 2 ano; área de segurança igual ou superior a 6925x6524mm. N.º de utilizadores em simultâneo 1 ou 2.  </t>
    </r>
  </si>
  <si>
    <t>Fornecimento  e aplicação de equipamento do tipo "DIABLO INCLUSIVO" ou equivalente, Torre de actividades inclusiva, acessível a cadeiras de rodas. Composta por 13 postes metálicos, 1 rampa de acesso, 1  arandim com painel de jogo flor, 1 varandim com painel de jogo lotaria, 1 varandim com painel de jogo Pachinko, 1  varandim com painel de jogo animal, 1 varandim com painel de jogo triplo, 1 parede de trepar inclinada com presas de  scalada e 1 escorrega com 0,60m de altura. Ideal para escalar,  escorregar, socializar, brincar ao faz de conta e estímulo cognitivo e sensorial. Para fixação a sapatas de betão.
Materiais: Painéis coloridos de HPL com 13 mm de espessura, com excelente resistência a intempéries e vandalismo. Postes com 95x95mm, feitos de aço galvanizado lacado, garantindo robustez e durabilidade, e com tampas de poliamida moldada por injeção. As plataformas e a parede de escalada são feitas de um material compacto texturizado e antiderrapante (HPL), com12,5 mm de espessura. Tubos de aço inoxidável, com diâmetro 40mm. As fixações de poliamida moldada por injeção conectam os postes às plataformas e aos vários acessórios de jogo. A superfície deslizante do escorrega é feita de aço inoxidável com 2 mm de espessura, moldado, dobrado e enrolado em uma única peça. As esferas do ábaco são feitas de cloreto de polivinil macio rotomoldado. Presas de escalada de polipropileno, não-tóxicas, não inflamáveis e resisten-tes a choques e UV. Fixações de aço inoxidável, protegidas por tampas antivandalismo em poliamida. Faixa etária: Maiores de 2 anos Larg.: 2920mm, Comp.: 5770mm, Alt.: 2010mm; Alt. Máx. Queda: 1000mm
Área de segurança: 40,0m2; Área mínima: 8,77x5,96m
Nº Máximo de utilizadores: 14</t>
  </si>
  <si>
    <t>Fornecimento e aplicação de Equipamento Multifuncional do tipo “Gido” ou equivalente, - Equipamento combinado com três torres e escorrega, destinado a maiores de 3 anos, com uma altura máxima de queda livre de 175 cm e uma área de segurança associada de aproximadamente 89,00 m2. Equipamento em madeira de robinia com tratamento oleado, altura máxima 4.07m e com necessidade de 32 fundações de betão in situ para instalação do equipamento. Composto por 15 postes de robinia, 4 plataformas em robinia, 2 telhados inclinados em robinia, 1 escada tipo “acesso ao galinheiro” afunilada em robinia, 1 painel em robinia para escalar para o patamar superior, um poste de bombeiro em aço inox, estacas flutuantes em robinia com corda em aço inox revestida de plástico, 1 escada inclinada em robinia, postes em robinia para subir, 1 rampa em robinia, 1 estrutura triangular para subir em robinia, 1 ponte de degraus cruzados em robinia e corda em aço inox revestido a plástico, 1 ponte de troncos em robinia, 4 acessos restritos em robinia, 3 parapeitos em robinia, 1 entrada para o escorrega em robinia, 1 escorrega em GFRP (plástico reforçado com fibra de vidro), 3 proteções de passagem em robinia, 1 parapeito de atividades em robinia, 1 balcão em robinia, 3 conjuntos de pegas de escalada em alumínio e revestidas a plástico e 16 elementos quadrados em madeira de robinia.</t>
  </si>
  <si>
    <t>Fornecimento e aplicação de papeleira ref. Simpla 28.2.1.1, ou equivalente, com estrutura em ferro, com acabamento metalização SA2 1.5 e pintura 2 componentes à cor forja, Balde com capacidade para 60lts, com aro para colocação de saco, incluindo fundação em betão, todos os trabalhos, meios, materiais, acessórios e equipamentos necessários para a sua instalação e bom funcionamento.</t>
  </si>
  <si>
    <t>Fornecimento e aplicação de bebedouro ref. Simpla 36.9.1.1, ou equivalaente, em ferro com chapa 8mm espessura, metalização SA2 1.5 e pintur a 2 componentes à cor forja,  altura 7,91cm e 20cm largo, incluindo ligações às redes existentes, bem como todos os trabalhos, meios, materiais, acessórios e equipamentos necessários para o seu bom funcionamento.</t>
  </si>
  <si>
    <t xml:space="preserve"> Fornecimento e instalação de pirâmide de corda, Barra termolacada ao pó com cápsula galvanizada a
quente. Corda antivandálica com Ø 16mm. Conetores de alumínio conforme peças de projecto, do tipo de "escalada play" ou equivalente, com 3,5m de altura e todos os  rabalhos e materiais necessários à sua boa execução e fixação.</t>
  </si>
  <si>
    <t xml:space="preserve">Fornecimento e aplicação de equipamento lúdico do tipo “BALOIÇO PLATANO DUPLO” ou equivalente, estrutura em madeira de pinho autoclavada Nível IV e barra transversal em aço galvanizado. Este balanço tem dois ganchos especiais para o assento de baby e outro assento plano, Componentes plásticos em polietileno da alta densidade com proteção UV, peças metálicas em aço galvanizado e lacado, fixações e parafusos em aço galvanizado e aço inox 316, correntes em inox 304, de 10mm,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NOTA: Faixa etária a partir de 3 aos 12 ano; N.º de utilizadores em simultâneo 2.  </t>
  </si>
  <si>
    <t>Fornecimento e aplicação de bebedouro ref. Sol 36.9.1.1, ou equivalente, em ferro com chapa 8mm espessura, metalização SA2 1.5 e pintura 2 componentes à cor forja,  altura 7,91cm e 20cm largo, incluindo eventuais trabalhos e materiais de ligação às redes existentes, bem como todos os trabalhos, meios, materiais, acessórios e equipamentos necessários para o seu bom funcionamento.</t>
  </si>
  <si>
    <t xml:space="preserve">Fornecimento e aplicação de equipamento lúdico do tipo “BALOIÇO SIMPLES DE NINHO” ou equivalente, estrutura em madeira de pinho autoclavada Nível IV e barra transversal em aço galvanizado. Este balanço tem dois ganchos especiais para o assento do ninho, Componentes plásticos em polietileno da alta densidade com proteção UV, peças metálicas em aço galvanizado e lacado, fixações e parafusos em aço galvanizado e aço inox 316, correntes em inox 304, de 10mm, assento circular com 1 metro de diâmetro, possui uma malha de corda de 16 mm de diâmetro com absorção de choque, sem chumbo e alta resistência à intempérie,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NOTA: Faixa etária a partir de 2 ano; área de segurança igual ou superior a 3,46x6,52m. N.º de utilizadores em simultâneo 1 ou 2.  </t>
  </si>
  <si>
    <t>Fornecimento e aplicação de equipamento lúdico modelo tipo "MOLA Zebra", ou equivalente, constituído por mola; aterial e acabamento: Estrutura em tubo de alumínio de secção quadrada 95 x 95 mm termolacado (cor: preto) Componentes de união e fixação em plástico injectado e alumínio  acadopainel; Fixação: através de buchas metálicas, incluindo fundações em betão, todos os trabalhos, meios, materiais, acessórios e equipamentos necessários à sua execução, montagem e bom funcionamento, tudo de acordo com as indicações do fabricante, bem como, com o DL n.º 203/2015 de 17 de Setembro e Normas Técnicas aplicáveis. NOTA: Faixa etária dos 3 aos 12; área de segurança igual ou inferior a 2,90X2,24; N.º de utilizadores em simultâneo 1.</t>
  </si>
  <si>
    <t>Instalação de “Remo”, conforme peças de projecto, do tipo ref. FIT02 da "Veco Juncal" ou equivalente, e todos os trabalhos e materiais necessários à sua boa execução e fixação.</t>
  </si>
  <si>
    <t>Instalação de “Bicicleta”, conforme peças de projecto, do tipo ref. FIT07 da "Veco Juncal" ou equivalente, e todos os trabalhos e materiais necessários à sua boa execução e fixação.</t>
  </si>
  <si>
    <t>Instalação de “Abdominais”, conforme peças de projecto, do tipo ref. FIT14 da "Veco Juncal" ou equivalente, e todos os trabalhos e materiais necessários à sua boa execução e fixação.</t>
  </si>
  <si>
    <t>Anexo III - Mapa Quantidades de Trabalho</t>
  </si>
  <si>
    <t>TOTAL</t>
  </si>
  <si>
    <t xml:space="preserve">T- 60/2022 - REQUALIFICAÇÃO DE DIVERSOS PARQUES INFANTIS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</si>
</sst>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quot;€&quot;\ #,##0.00"/>
    <numFmt numFmtId="166" formatCode="#,##0.00&quot; €&quot;"/>
    <numFmt numFmtId="167" formatCode="[$€-2]\ #,##0.00"/>
  </numFmts>
  <fonts count="28" x14ac:knownFonts="1">
    <font>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sz val="9"/>
      <name val="Calibri"/>
      <family val="2"/>
      <scheme val="minor"/>
    </font>
    <font>
      <sz val="10"/>
      <name val="Arial"/>
      <family val="2"/>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1"/>
      <color indexed="9"/>
      <name val="Calibri"/>
      <family val="2"/>
    </font>
    <font>
      <b/>
      <sz val="9"/>
      <name val="Calibri"/>
      <family val="2"/>
      <scheme val="minor"/>
    </font>
    <font>
      <sz val="9"/>
      <color rgb="FFFF0000"/>
      <name val="Calibri"/>
      <family val="2"/>
      <scheme val="minor"/>
    </font>
    <font>
      <sz val="9"/>
      <color theme="1"/>
      <name val="Calibri"/>
      <family val="2"/>
      <scheme val="minor"/>
    </font>
    <font>
      <sz val="9"/>
      <color rgb="FF222222"/>
      <name val="Calibri"/>
      <family val="2"/>
      <scheme val="minor"/>
    </font>
    <font>
      <b/>
      <sz val="9"/>
      <color rgb="FFFFC000"/>
      <name val="Calibri"/>
      <family val="2"/>
      <scheme val="minor"/>
    </font>
    <font>
      <b/>
      <sz val="9"/>
      <color rgb="FFFF0000"/>
      <name val="Calibri"/>
      <family val="2"/>
      <scheme val="minor"/>
    </font>
    <font>
      <b/>
      <sz val="11"/>
      <color theme="1"/>
      <name val="Calibri"/>
      <family val="2"/>
      <scheme val="minor"/>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55"/>
        <bgColor indexed="23"/>
      </patternFill>
    </fill>
  </fills>
  <borders count="27">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16" borderId="6" applyNumberFormat="0" applyAlignment="0" applyProtection="0"/>
    <xf numFmtId="0" fontId="12" fillId="0" borderId="7"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3" fillId="7" borderId="6" applyNumberFormat="0" applyAlignment="0" applyProtection="0"/>
    <xf numFmtId="0" fontId="14" fillId="21" borderId="0" applyNumberFormat="0" applyBorder="0" applyAlignment="0" applyProtection="0"/>
    <xf numFmtId="0" fontId="5" fillId="22" borderId="8" applyNumberFormat="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8" fillId="0" borderId="10" applyNumberFormat="0" applyFill="0" applyAlignment="0" applyProtection="0"/>
    <xf numFmtId="0" fontId="20" fillId="23" borderId="11" applyNumberFormat="0" applyAlignment="0" applyProtection="0"/>
    <xf numFmtId="0" fontId="5" fillId="0" borderId="0"/>
    <xf numFmtId="0" fontId="5" fillId="0" borderId="0"/>
  </cellStyleXfs>
  <cellXfs count="94">
    <xf numFmtId="0" fontId="0" fillId="0" borderId="0" xfId="0"/>
    <xf numFmtId="0" fontId="21" fillId="0" borderId="12" xfId="0" applyFont="1" applyBorder="1" applyAlignment="1" applyProtection="1">
      <alignment horizontal="center" vertical="justify"/>
      <protection locked="0"/>
    </xf>
    <xf numFmtId="0" fontId="4" fillId="0" borderId="2" xfId="0" applyFont="1" applyBorder="1" applyAlignment="1" applyProtection="1">
      <alignment horizontal="justify" vertical="top"/>
      <protection locked="0"/>
    </xf>
    <xf numFmtId="0" fontId="21" fillId="0" borderId="2" xfId="0" applyFont="1" applyBorder="1" applyAlignment="1" applyProtection="1">
      <alignment horizontal="left" vertical="top"/>
      <protection locked="0"/>
    </xf>
    <xf numFmtId="0" fontId="4" fillId="0" borderId="2" xfId="0" applyFont="1" applyBorder="1" applyAlignment="1" applyProtection="1">
      <alignment horizontal="justify" vertical="top" wrapText="1"/>
      <protection locked="0"/>
    </xf>
    <xf numFmtId="0" fontId="21" fillId="0" borderId="2" xfId="0" applyFont="1" applyBorder="1" applyAlignment="1" applyProtection="1">
      <alignment horizontal="center" vertical="top"/>
      <protection locked="0"/>
    </xf>
    <xf numFmtId="0" fontId="4" fillId="0" borderId="0" xfId="0" applyFont="1" applyAlignment="1">
      <alignment horizontal="justify" vertical="top" wrapText="1"/>
    </xf>
    <xf numFmtId="0" fontId="4" fillId="0" borderId="2" xfId="0" applyFont="1" applyBorder="1" applyAlignment="1">
      <alignment horizontal="justify" vertical="top" wrapText="1"/>
    </xf>
    <xf numFmtId="0" fontId="23" fillId="0" borderId="2" xfId="0" applyFont="1" applyBorder="1" applyAlignment="1" applyProtection="1">
      <alignment horizontal="justify" vertical="top"/>
      <protection locked="0"/>
    </xf>
    <xf numFmtId="164" fontId="0" fillId="0" borderId="0" xfId="0" applyNumberFormat="1"/>
    <xf numFmtId="0" fontId="21" fillId="0" borderId="1" xfId="0" applyFont="1" applyBorder="1" applyAlignment="1" applyProtection="1">
      <alignment horizontal="right" vertical="top"/>
      <protection locked="0"/>
    </xf>
    <xf numFmtId="0" fontId="4" fillId="0" borderId="13" xfId="0" applyFont="1" applyBorder="1" applyAlignment="1" applyProtection="1">
      <alignment horizontal="right" vertical="top"/>
      <protection locked="0"/>
    </xf>
    <xf numFmtId="0" fontId="4" fillId="0" borderId="2" xfId="0" applyFont="1" applyFill="1" applyBorder="1" applyAlignment="1">
      <alignment horizontal="justify" vertical="top" wrapText="1"/>
    </xf>
    <xf numFmtId="0" fontId="0" fillId="0" borderId="0" xfId="0"/>
    <xf numFmtId="0" fontId="0" fillId="0" borderId="0" xfId="0" applyBorder="1"/>
    <xf numFmtId="0" fontId="4" fillId="0" borderId="1" xfId="0" applyFont="1" applyBorder="1" applyAlignment="1" applyProtection="1">
      <alignment horizontal="right" vertical="top"/>
      <protection locked="0"/>
    </xf>
    <xf numFmtId="0" fontId="4" fillId="0" borderId="2" xfId="0" applyFont="1" applyFill="1" applyBorder="1" applyAlignment="1" applyProtection="1">
      <alignment horizontal="justify" vertical="top" wrapText="1"/>
      <protection locked="0"/>
    </xf>
    <xf numFmtId="2" fontId="4" fillId="0" borderId="16" xfId="42" applyNumberFormat="1" applyFont="1" applyFill="1" applyBorder="1" applyAlignment="1">
      <alignment horizontal="justify" vertical="top" wrapText="1"/>
    </xf>
    <xf numFmtId="0" fontId="21" fillId="0" borderId="2" xfId="0" applyFont="1" applyBorder="1" applyAlignment="1" applyProtection="1">
      <alignment horizontal="justify" vertical="top"/>
      <protection locked="0"/>
    </xf>
    <xf numFmtId="0" fontId="21" fillId="0" borderId="2" xfId="0" applyFont="1" applyFill="1" applyBorder="1" applyAlignment="1" applyProtection="1">
      <alignment horizontal="center" vertical="top"/>
      <protection locked="0"/>
    </xf>
    <xf numFmtId="0" fontId="21" fillId="0" borderId="2" xfId="0" applyFont="1" applyFill="1" applyBorder="1" applyAlignment="1" applyProtection="1">
      <alignment horizontal="left" vertical="top"/>
      <protection locked="0"/>
    </xf>
    <xf numFmtId="0" fontId="4" fillId="0" borderId="2" xfId="0" applyFont="1" applyFill="1" applyBorder="1" applyAlignment="1" applyProtection="1">
      <alignment horizontal="justify" vertical="top"/>
      <protection locked="0"/>
    </xf>
    <xf numFmtId="0" fontId="23" fillId="0" borderId="2" xfId="0" applyFont="1" applyFill="1" applyBorder="1" applyAlignment="1" applyProtection="1">
      <alignment horizontal="justify" vertical="top"/>
      <protection locked="0"/>
    </xf>
    <xf numFmtId="2" fontId="4" fillId="0" borderId="2" xfId="42" applyNumberFormat="1" applyFont="1" applyFill="1" applyBorder="1" applyAlignment="1">
      <alignment horizontal="justify" vertical="top" wrapText="1"/>
    </xf>
    <xf numFmtId="0" fontId="4" fillId="0" borderId="17" xfId="0" applyFont="1" applyFill="1" applyBorder="1" applyAlignment="1" applyProtection="1">
      <alignment horizontal="justify" vertical="top" wrapText="1"/>
      <protection locked="0"/>
    </xf>
    <xf numFmtId="0" fontId="4" fillId="0" borderId="0" xfId="0" applyFont="1" applyFill="1" applyAlignment="1">
      <alignment horizontal="justify" vertical="top" wrapText="1"/>
    </xf>
    <xf numFmtId="0" fontId="4" fillId="0" borderId="18" xfId="0" applyFont="1" applyFill="1" applyBorder="1" applyAlignment="1">
      <alignment horizontal="justify" vertical="top" wrapText="1"/>
    </xf>
    <xf numFmtId="0" fontId="0" fillId="0" borderId="18" xfId="0" applyBorder="1"/>
    <xf numFmtId="0" fontId="4" fillId="0" borderId="1" xfId="0" applyFont="1" applyFill="1" applyBorder="1" applyAlignment="1" applyProtection="1">
      <alignment horizontal="right" vertical="top"/>
      <protection locked="0"/>
    </xf>
    <xf numFmtId="0" fontId="0" fillId="0" borderId="0" xfId="0" applyFill="1"/>
    <xf numFmtId="0" fontId="0" fillId="0" borderId="0" xfId="0" applyFill="1" applyBorder="1"/>
    <xf numFmtId="0" fontId="21" fillId="0" borderId="1" xfId="0" applyFont="1" applyFill="1" applyBorder="1" applyAlignment="1" applyProtection="1">
      <alignment horizontal="right" vertical="top"/>
      <protection locked="0"/>
    </xf>
    <xf numFmtId="0" fontId="25" fillId="0" borderId="2" xfId="0" applyFont="1" applyBorder="1" applyAlignment="1" applyProtection="1">
      <alignment horizontal="center" vertical="top"/>
      <protection locked="0"/>
    </xf>
    <xf numFmtId="0" fontId="4" fillId="0" borderId="17" xfId="0" applyFont="1" applyBorder="1" applyAlignment="1" applyProtection="1">
      <alignment horizontal="justify" vertical="top"/>
      <protection locked="0"/>
    </xf>
    <xf numFmtId="0" fontId="23" fillId="0" borderId="2" xfId="0" applyFont="1" applyBorder="1" applyAlignment="1" applyProtection="1">
      <alignment horizontal="justify" vertical="top" wrapText="1"/>
      <protection locked="0"/>
    </xf>
    <xf numFmtId="0" fontId="23" fillId="0" borderId="2" xfId="0" applyFont="1" applyBorder="1" applyAlignment="1">
      <alignment horizontal="justify" vertical="top" wrapText="1"/>
    </xf>
    <xf numFmtId="0" fontId="26" fillId="0" borderId="2" xfId="0" applyFont="1" applyFill="1" applyBorder="1" applyAlignment="1" applyProtection="1">
      <alignment horizontal="center" vertical="top"/>
      <protection locked="0"/>
    </xf>
    <xf numFmtId="0" fontId="4" fillId="0" borderId="17" xfId="0" applyFont="1" applyBorder="1" applyAlignment="1" applyProtection="1">
      <alignment horizontal="justify" vertical="top" wrapText="1"/>
      <protection locked="0"/>
    </xf>
    <xf numFmtId="0" fontId="3" fillId="0" borderId="0" xfId="0" applyFont="1" applyAlignment="1">
      <alignment horizontal="center"/>
    </xf>
    <xf numFmtId="0" fontId="4" fillId="0" borderId="14" xfId="0" applyFont="1" applyBorder="1" applyAlignment="1" applyProtection="1">
      <alignment horizontal="center" vertical="top"/>
      <protection locked="0"/>
    </xf>
    <xf numFmtId="4" fontId="4" fillId="0" borderId="14" xfId="0" applyNumberFormat="1" applyFont="1" applyBorder="1" applyAlignment="1" applyProtection="1">
      <alignment horizontal="center" vertical="top"/>
      <protection locked="0"/>
    </xf>
    <xf numFmtId="0" fontId="4" fillId="0" borderId="15" xfId="0" applyFont="1" applyBorder="1" applyAlignment="1" applyProtection="1">
      <alignment horizontal="center" vertical="top"/>
      <protection locked="0"/>
    </xf>
    <xf numFmtId="4" fontId="4" fillId="0" borderId="2" xfId="0" applyNumberFormat="1" applyFont="1" applyFill="1" applyBorder="1" applyAlignment="1">
      <alignment horizontal="center" vertical="top" wrapText="1"/>
    </xf>
    <xf numFmtId="4" fontId="4" fillId="0" borderId="2" xfId="0" applyNumberFormat="1" applyFont="1" applyBorder="1" applyAlignment="1">
      <alignment horizontal="center" vertical="top" wrapText="1" shrinkToFit="1"/>
    </xf>
    <xf numFmtId="167" fontId="4" fillId="0" borderId="2" xfId="0" applyNumberFormat="1"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4" fontId="4" fillId="0" borderId="2" xfId="0" applyNumberFormat="1" applyFont="1" applyBorder="1" applyAlignment="1" applyProtection="1">
      <alignment horizontal="center" vertical="top"/>
      <protection locked="0"/>
    </xf>
    <xf numFmtId="164" fontId="4" fillId="0" borderId="2" xfId="0" applyNumberFormat="1" applyFont="1" applyBorder="1" applyAlignment="1" applyProtection="1">
      <alignment horizontal="center" vertical="top"/>
      <protection locked="0"/>
    </xf>
    <xf numFmtId="0" fontId="4" fillId="0" borderId="2" xfId="41" applyFont="1" applyFill="1" applyBorder="1" applyAlignment="1">
      <alignment horizontal="center" vertical="top"/>
    </xf>
    <xf numFmtId="4" fontId="4" fillId="0" borderId="2" xfId="41" applyNumberFormat="1" applyFont="1" applyFill="1" applyBorder="1" applyAlignment="1">
      <alignment horizontal="center" vertical="top"/>
    </xf>
    <xf numFmtId="166" fontId="4" fillId="0" borderId="2" xfId="41" applyNumberFormat="1" applyFont="1" applyFill="1" applyBorder="1" applyAlignment="1">
      <alignment horizontal="center" vertical="top"/>
    </xf>
    <xf numFmtId="164" fontId="4" fillId="0" borderId="2" xfId="0" applyNumberFormat="1" applyFont="1" applyFill="1" applyBorder="1" applyAlignment="1" applyProtection="1">
      <alignment horizontal="center" vertical="top"/>
      <protection locked="0"/>
    </xf>
    <xf numFmtId="0" fontId="4" fillId="0" borderId="12" xfId="0" applyFont="1" applyFill="1" applyBorder="1" applyAlignment="1">
      <alignment horizontal="center" vertical="top"/>
    </xf>
    <xf numFmtId="4" fontId="4" fillId="0" borderId="12" xfId="0" applyNumberFormat="1" applyFont="1" applyFill="1" applyBorder="1" applyAlignment="1">
      <alignment horizontal="center" vertical="top"/>
    </xf>
    <xf numFmtId="166" fontId="4" fillId="0" borderId="12" xfId="0" applyNumberFormat="1" applyFont="1" applyFill="1" applyBorder="1" applyAlignment="1">
      <alignment horizontal="center" vertical="top"/>
    </xf>
    <xf numFmtId="165" fontId="4" fillId="0" borderId="2" xfId="0" applyNumberFormat="1" applyFont="1" applyBorder="1" applyAlignment="1" applyProtection="1">
      <alignment horizontal="center" vertical="top"/>
      <protection locked="0"/>
    </xf>
    <xf numFmtId="165" fontId="23" fillId="0" borderId="2" xfId="0" applyNumberFormat="1" applyFont="1" applyBorder="1" applyAlignment="1" applyProtection="1">
      <alignment horizontal="center" vertical="top"/>
      <protection locked="0"/>
    </xf>
    <xf numFmtId="2" fontId="4" fillId="0" borderId="12" xfId="0" applyNumberFormat="1" applyFont="1" applyFill="1" applyBorder="1" applyAlignment="1">
      <alignment horizontal="center" vertical="top"/>
    </xf>
    <xf numFmtId="0" fontId="4" fillId="0" borderId="2" xfId="0" applyFont="1" applyFill="1" applyBorder="1" applyAlignment="1" applyProtection="1">
      <alignment horizontal="center" vertical="top"/>
      <protection locked="0"/>
    </xf>
    <xf numFmtId="4" fontId="4" fillId="0" borderId="2" xfId="0" applyNumberFormat="1" applyFont="1" applyFill="1" applyBorder="1" applyAlignment="1" applyProtection="1">
      <alignment horizontal="center" vertical="top"/>
      <protection locked="0"/>
    </xf>
    <xf numFmtId="165" fontId="4" fillId="0" borderId="2" xfId="0" applyNumberFormat="1" applyFont="1" applyFill="1" applyBorder="1" applyAlignment="1" applyProtection="1">
      <alignment horizontal="center" vertical="top"/>
      <protection locked="0"/>
    </xf>
    <xf numFmtId="164" fontId="22" fillId="0" borderId="2" xfId="0" applyNumberFormat="1" applyFont="1" applyBorder="1" applyAlignment="1" applyProtection="1">
      <alignment horizontal="center" vertical="top"/>
      <protection locked="0"/>
    </xf>
    <xf numFmtId="0" fontId="23" fillId="0" borderId="2" xfId="41" applyFont="1" applyFill="1" applyBorder="1" applyAlignment="1">
      <alignment horizontal="center" vertical="top"/>
    </xf>
    <xf numFmtId="4" fontId="23"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protection locked="0"/>
    </xf>
    <xf numFmtId="0" fontId="4" fillId="0" borderId="12" xfId="0" applyFont="1" applyBorder="1" applyAlignment="1" applyProtection="1">
      <alignment horizontal="center" vertical="top"/>
      <protection locked="0"/>
    </xf>
    <xf numFmtId="4" fontId="4" fillId="0" borderId="12" xfId="0" applyNumberFormat="1" applyFont="1" applyBorder="1" applyAlignment="1" applyProtection="1">
      <alignment horizontal="center" vertical="top"/>
      <protection locked="0"/>
    </xf>
    <xf numFmtId="164" fontId="4" fillId="0" borderId="12" xfId="0" applyNumberFormat="1" applyFont="1" applyBorder="1" applyAlignment="1" applyProtection="1">
      <alignment horizontal="center" vertical="top"/>
      <protection locked="0"/>
    </xf>
    <xf numFmtId="164" fontId="23" fillId="0" borderId="2" xfId="0" applyNumberFormat="1" applyFont="1" applyFill="1" applyBorder="1" applyAlignment="1" applyProtection="1">
      <alignment horizontal="center" vertical="top"/>
      <protection locked="0"/>
    </xf>
    <xf numFmtId="4" fontId="23" fillId="0" borderId="2" xfId="0" applyNumberFormat="1" applyFont="1" applyBorder="1" applyAlignment="1">
      <alignment horizontal="center" vertical="top"/>
    </xf>
    <xf numFmtId="0" fontId="4" fillId="0" borderId="0" xfId="0" applyFont="1" applyFill="1" applyBorder="1" applyAlignment="1" applyProtection="1">
      <alignment horizontal="center" vertical="top"/>
      <protection locked="0"/>
    </xf>
    <xf numFmtId="0" fontId="21" fillId="0" borderId="13" xfId="0" applyFont="1" applyBorder="1" applyAlignment="1" applyProtection="1">
      <alignment horizontal="right" vertical="top"/>
      <protection locked="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0" fillId="0" borderId="19" xfId="0" applyBorder="1"/>
    <xf numFmtId="0" fontId="0" fillId="0" borderId="20" xfId="0" applyBorder="1"/>
    <xf numFmtId="0" fontId="0" fillId="0" borderId="21" xfId="0" applyBorder="1"/>
    <xf numFmtId="0" fontId="1" fillId="0" borderId="22" xfId="0" applyFont="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2" fillId="0" borderId="22"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xf numFmtId="0" fontId="2" fillId="0" borderId="0" xfId="0" applyFont="1" applyBorder="1" applyAlignment="1">
      <alignment horizontal="center"/>
    </xf>
    <xf numFmtId="0" fontId="1" fillId="0" borderId="0" xfId="0" applyFont="1" applyBorder="1"/>
    <xf numFmtId="17" fontId="1" fillId="0" borderId="23" xfId="0" applyNumberFormat="1" applyFont="1" applyBorder="1"/>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justify"/>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cellXfs>
  <cellStyles count="43">
    <cellStyle name="20% - Cor1 2" xfId="2" xr:uid="{00000000-0005-0000-0000-000000000000}"/>
    <cellStyle name="20% - Cor2 2" xfId="3" xr:uid="{00000000-0005-0000-0000-000001000000}"/>
    <cellStyle name="20% - Cor3 2" xfId="4" xr:uid="{00000000-0005-0000-0000-000002000000}"/>
    <cellStyle name="20% - Cor4 2" xfId="5" xr:uid="{00000000-0005-0000-0000-000003000000}"/>
    <cellStyle name="20% - Cor5 2" xfId="6" xr:uid="{00000000-0005-0000-0000-000004000000}"/>
    <cellStyle name="20% - Cor6 2" xfId="7" xr:uid="{00000000-0005-0000-0000-000005000000}"/>
    <cellStyle name="40% - Cor1 2" xfId="8" xr:uid="{00000000-0005-0000-0000-000006000000}"/>
    <cellStyle name="40% - Cor2 2" xfId="9" xr:uid="{00000000-0005-0000-0000-000007000000}"/>
    <cellStyle name="40% - Cor3 2" xfId="10" xr:uid="{00000000-0005-0000-0000-000008000000}"/>
    <cellStyle name="40% - Cor4 2" xfId="11" xr:uid="{00000000-0005-0000-0000-000009000000}"/>
    <cellStyle name="40% - Cor5 2" xfId="12" xr:uid="{00000000-0005-0000-0000-00000A000000}"/>
    <cellStyle name="40% - Cor6 2" xfId="13" xr:uid="{00000000-0005-0000-0000-00000B000000}"/>
    <cellStyle name="60% - Cor1 2" xfId="14" xr:uid="{00000000-0005-0000-0000-00000C000000}"/>
    <cellStyle name="60% - Cor2 2" xfId="15" xr:uid="{00000000-0005-0000-0000-00000D000000}"/>
    <cellStyle name="60% - Cor3 2" xfId="16" xr:uid="{00000000-0005-0000-0000-00000E000000}"/>
    <cellStyle name="60% - Cor4 2" xfId="17" xr:uid="{00000000-0005-0000-0000-00000F000000}"/>
    <cellStyle name="60% - Cor5 2" xfId="18" xr:uid="{00000000-0005-0000-0000-000010000000}"/>
    <cellStyle name="60% - Cor6 2" xfId="19" xr:uid="{00000000-0005-0000-0000-000011000000}"/>
    <cellStyle name="Cabeçalho 1 2" xfId="20" xr:uid="{00000000-0005-0000-0000-000012000000}"/>
    <cellStyle name="Cabeçalho 2 2" xfId="21" xr:uid="{00000000-0005-0000-0000-000013000000}"/>
    <cellStyle name="Cabeçalho 3 2" xfId="22" xr:uid="{00000000-0005-0000-0000-000014000000}"/>
    <cellStyle name="Cabeçalho 4 2" xfId="23" xr:uid="{00000000-0005-0000-0000-000015000000}"/>
    <cellStyle name="Cálculo 2" xfId="24" xr:uid="{00000000-0005-0000-0000-000016000000}"/>
    <cellStyle name="Célula Ligada 2" xfId="25" xr:uid="{00000000-0005-0000-0000-000017000000}"/>
    <cellStyle name="Cor1 2" xfId="26" xr:uid="{00000000-0005-0000-0000-000018000000}"/>
    <cellStyle name="Cor2 2" xfId="27" xr:uid="{00000000-0005-0000-0000-000019000000}"/>
    <cellStyle name="Cor3 2" xfId="28" xr:uid="{00000000-0005-0000-0000-00001A000000}"/>
    <cellStyle name="Cor4 2" xfId="29" xr:uid="{00000000-0005-0000-0000-00001B000000}"/>
    <cellStyle name="Cor5 2" xfId="30" xr:uid="{00000000-0005-0000-0000-00001C000000}"/>
    <cellStyle name="Cor6 2" xfId="31" xr:uid="{00000000-0005-0000-0000-00001D000000}"/>
    <cellStyle name="Entrada 2" xfId="32" xr:uid="{00000000-0005-0000-0000-00001E000000}"/>
    <cellStyle name="Neutro 2" xfId="33" xr:uid="{00000000-0005-0000-0000-00001F000000}"/>
    <cellStyle name="Normal" xfId="0" builtinId="0"/>
    <cellStyle name="Normal 2" xfId="41" xr:uid="{00000000-0005-0000-0000-000021000000}"/>
    <cellStyle name="Normal 2 2 2" xfId="42" xr:uid="{00000000-0005-0000-0000-000022000000}"/>
    <cellStyle name="Normal 3" xfId="1" xr:uid="{00000000-0005-0000-0000-000023000000}"/>
    <cellStyle name="Nota 2" xfId="34" xr:uid="{00000000-0005-0000-0000-000024000000}"/>
    <cellStyle name="Saída 2" xfId="35" xr:uid="{00000000-0005-0000-0000-000025000000}"/>
    <cellStyle name="Texto de Aviso 2" xfId="36" xr:uid="{00000000-0005-0000-0000-000026000000}"/>
    <cellStyle name="Texto Explicativo 2" xfId="37" xr:uid="{00000000-0005-0000-0000-000027000000}"/>
    <cellStyle name="Título 2" xfId="38" xr:uid="{00000000-0005-0000-0000-000028000000}"/>
    <cellStyle name="Total 2" xfId="39" xr:uid="{00000000-0005-0000-0000-000029000000}"/>
    <cellStyle name="Verificar Célula 2" xfId="40" xr:uid="{00000000-0005-0000-0000-00002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CC1FB9.B664EC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5</xdr:col>
      <xdr:colOff>285751</xdr:colOff>
      <xdr:row>2</xdr:row>
      <xdr:rowOff>0</xdr:rowOff>
    </xdr:to>
    <xdr:pic>
      <xdr:nvPicPr>
        <xdr:cNvPr id="2" name="Imagem 5" descr="cid:image001.jpg@01CC1FB9.B664EC6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90500" y="47625"/>
          <a:ext cx="4933950"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4"/>
  <sheetViews>
    <sheetView tabSelected="1" view="pageBreakPreview" zoomScaleNormal="100" zoomScaleSheetLayoutView="100" workbookViewId="0">
      <selection activeCell="G6" sqref="G6"/>
    </sheetView>
  </sheetViews>
  <sheetFormatPr defaultRowHeight="15" x14ac:dyDescent="0.25"/>
  <cols>
    <col min="1" max="1" width="7.42578125" style="13" customWidth="1"/>
    <col min="2" max="2" width="41.7109375" style="13" customWidth="1"/>
    <col min="3" max="3" width="5.42578125" style="13" customWidth="1"/>
    <col min="4" max="4" width="8" style="13" customWidth="1"/>
    <col min="5" max="5" width="9" style="13" customWidth="1"/>
    <col min="6" max="6" width="15.85546875" style="13" customWidth="1"/>
    <col min="7" max="16384" width="9.140625" style="13"/>
  </cols>
  <sheetData>
    <row r="1" spans="1:6" ht="45.75" customHeight="1" x14ac:dyDescent="0.25">
      <c r="A1" s="74"/>
      <c r="B1" s="75"/>
      <c r="C1" s="75"/>
      <c r="D1" s="75"/>
      <c r="E1" s="75"/>
      <c r="F1" s="76"/>
    </row>
    <row r="2" spans="1:6" ht="15" customHeight="1" x14ac:dyDescent="0.25">
      <c r="A2" s="77"/>
      <c r="B2" s="78"/>
      <c r="C2" s="78"/>
      <c r="D2" s="78"/>
      <c r="E2" s="78"/>
      <c r="F2" s="79"/>
    </row>
    <row r="3" spans="1:6" ht="27.75" customHeight="1" x14ac:dyDescent="0.25">
      <c r="A3" s="80" t="s">
        <v>281</v>
      </c>
      <c r="B3" s="81"/>
      <c r="C3" s="81"/>
      <c r="D3" s="81"/>
      <c r="E3" s="81"/>
      <c r="F3" s="82"/>
    </row>
    <row r="4" spans="1:6" ht="26.25" customHeight="1" x14ac:dyDescent="0.25">
      <c r="A4" s="83" t="s">
        <v>283</v>
      </c>
      <c r="B4" s="84"/>
      <c r="C4" s="84"/>
      <c r="D4" s="84"/>
      <c r="E4" s="84"/>
      <c r="F4" s="85"/>
    </row>
    <row r="5" spans="1:6" ht="15.75" thickBot="1" x14ac:dyDescent="0.3">
      <c r="A5" s="86"/>
      <c r="B5" s="87" t="s">
        <v>56</v>
      </c>
      <c r="C5" s="88"/>
      <c r="D5" s="88"/>
      <c r="E5" s="88"/>
      <c r="F5" s="89"/>
    </row>
    <row r="6" spans="1:6" ht="15.75" thickBot="1" x14ac:dyDescent="0.3">
      <c r="A6" s="90" t="s">
        <v>0</v>
      </c>
      <c r="B6" s="91" t="s">
        <v>1</v>
      </c>
      <c r="C6" s="92" t="s">
        <v>2</v>
      </c>
      <c r="D6" s="92" t="s">
        <v>3</v>
      </c>
      <c r="E6" s="92" t="s">
        <v>4</v>
      </c>
      <c r="F6" s="93" t="s">
        <v>5</v>
      </c>
    </row>
    <row r="7" spans="1:6" x14ac:dyDescent="0.25">
      <c r="A7" s="71">
        <v>1</v>
      </c>
      <c r="B7" s="1" t="s">
        <v>11</v>
      </c>
      <c r="C7" s="72"/>
      <c r="D7" s="72"/>
      <c r="E7" s="72"/>
      <c r="F7" s="73"/>
    </row>
    <row r="8" spans="1:6" ht="291.75" customHeight="1" x14ac:dyDescent="0.25">
      <c r="A8" s="11" t="s">
        <v>7</v>
      </c>
      <c r="B8" s="7" t="s">
        <v>33</v>
      </c>
      <c r="C8" s="39" t="s">
        <v>14</v>
      </c>
      <c r="D8" s="40">
        <v>1</v>
      </c>
      <c r="E8" s="39"/>
      <c r="F8" s="41">
        <f>D8*E8</f>
        <v>0</v>
      </c>
    </row>
    <row r="9" spans="1:6" ht="60" x14ac:dyDescent="0.25">
      <c r="A9" s="15" t="s">
        <v>9</v>
      </c>
      <c r="B9" s="7" t="s">
        <v>16</v>
      </c>
      <c r="C9" s="42" t="s">
        <v>13</v>
      </c>
      <c r="D9" s="43">
        <v>5</v>
      </c>
      <c r="E9" s="44"/>
      <c r="F9" s="41">
        <f t="shared" ref="F9:F72" si="0">D9*E9</f>
        <v>0</v>
      </c>
    </row>
    <row r="10" spans="1:6" ht="27" customHeight="1" x14ac:dyDescent="0.25">
      <c r="A10" s="10">
        <v>2</v>
      </c>
      <c r="B10" s="5" t="s">
        <v>29</v>
      </c>
      <c r="C10" s="45"/>
      <c r="D10" s="46"/>
      <c r="E10" s="47"/>
      <c r="F10" s="41"/>
    </row>
    <row r="11" spans="1:6" x14ac:dyDescent="0.25">
      <c r="A11" s="10" t="s">
        <v>17</v>
      </c>
      <c r="B11" s="3" t="s">
        <v>6</v>
      </c>
      <c r="C11" s="45"/>
      <c r="D11" s="46"/>
      <c r="E11" s="47"/>
      <c r="F11" s="41"/>
    </row>
    <row r="12" spans="1:6" ht="84" x14ac:dyDescent="0.25">
      <c r="A12" s="15" t="s">
        <v>18</v>
      </c>
      <c r="B12" s="8" t="s">
        <v>34</v>
      </c>
      <c r="C12" s="48" t="s">
        <v>14</v>
      </c>
      <c r="D12" s="49">
        <v>1</v>
      </c>
      <c r="E12" s="50"/>
      <c r="F12" s="41">
        <f t="shared" si="0"/>
        <v>0</v>
      </c>
    </row>
    <row r="13" spans="1:6" ht="60" x14ac:dyDescent="0.25">
      <c r="A13" s="15" t="s">
        <v>19</v>
      </c>
      <c r="B13" s="2" t="s">
        <v>40</v>
      </c>
      <c r="C13" s="48" t="s">
        <v>14</v>
      </c>
      <c r="D13" s="49">
        <v>1</v>
      </c>
      <c r="E13" s="50"/>
      <c r="F13" s="41">
        <f t="shared" si="0"/>
        <v>0</v>
      </c>
    </row>
    <row r="14" spans="1:6" ht="72" x14ac:dyDescent="0.25">
      <c r="A14" s="15" t="s">
        <v>20</v>
      </c>
      <c r="B14" s="2" t="s">
        <v>265</v>
      </c>
      <c r="C14" s="45" t="s">
        <v>14</v>
      </c>
      <c r="D14" s="46">
        <v>1</v>
      </c>
      <c r="E14" s="47"/>
      <c r="F14" s="41">
        <f t="shared" si="0"/>
        <v>0</v>
      </c>
    </row>
    <row r="15" spans="1:6" x14ac:dyDescent="0.25">
      <c r="A15" s="10" t="s">
        <v>21</v>
      </c>
      <c r="B15" s="3" t="s">
        <v>15</v>
      </c>
      <c r="C15" s="45"/>
      <c r="D15" s="46"/>
      <c r="E15" s="47"/>
      <c r="F15" s="41"/>
    </row>
    <row r="16" spans="1:6" ht="144" x14ac:dyDescent="0.25">
      <c r="A16" s="15" t="s">
        <v>22</v>
      </c>
      <c r="B16" s="16" t="s">
        <v>41</v>
      </c>
      <c r="C16" s="45" t="s">
        <v>8</v>
      </c>
      <c r="D16" s="46">
        <v>56</v>
      </c>
      <c r="E16" s="51"/>
      <c r="F16" s="41">
        <f t="shared" si="0"/>
        <v>0</v>
      </c>
    </row>
    <row r="17" spans="1:6" ht="240" x14ac:dyDescent="0.25">
      <c r="A17" s="15" t="s">
        <v>39</v>
      </c>
      <c r="B17" s="16" t="s">
        <v>266</v>
      </c>
      <c r="C17" s="45" t="s">
        <v>8</v>
      </c>
      <c r="D17" s="46">
        <v>56</v>
      </c>
      <c r="E17" s="51"/>
      <c r="F17" s="41">
        <f t="shared" si="0"/>
        <v>0</v>
      </c>
    </row>
    <row r="18" spans="1:6" x14ac:dyDescent="0.25">
      <c r="A18" s="10" t="s">
        <v>23</v>
      </c>
      <c r="B18" s="3" t="s">
        <v>12</v>
      </c>
      <c r="C18" s="45"/>
      <c r="D18" s="46"/>
      <c r="E18" s="47"/>
      <c r="F18" s="41"/>
    </row>
    <row r="19" spans="1:6" ht="117" customHeight="1" x14ac:dyDescent="0.25">
      <c r="A19" s="15" t="s">
        <v>24</v>
      </c>
      <c r="B19" s="6" t="s">
        <v>46</v>
      </c>
      <c r="C19" s="52" t="s">
        <v>13</v>
      </c>
      <c r="D19" s="53">
        <v>6</v>
      </c>
      <c r="E19" s="54"/>
      <c r="F19" s="41">
        <f t="shared" si="0"/>
        <v>0</v>
      </c>
    </row>
    <row r="20" spans="1:6" ht="108" x14ac:dyDescent="0.25">
      <c r="A20" s="15" t="s">
        <v>25</v>
      </c>
      <c r="B20" s="6" t="s">
        <v>45</v>
      </c>
      <c r="C20" s="45" t="s">
        <v>13</v>
      </c>
      <c r="D20" s="46">
        <v>13</v>
      </c>
      <c r="E20" s="47"/>
      <c r="F20" s="41">
        <f t="shared" si="0"/>
        <v>0</v>
      </c>
    </row>
    <row r="21" spans="1:6" ht="132" x14ac:dyDescent="0.25">
      <c r="A21" s="15" t="s">
        <v>26</v>
      </c>
      <c r="B21" s="6" t="s">
        <v>44</v>
      </c>
      <c r="C21" s="45" t="s">
        <v>13</v>
      </c>
      <c r="D21" s="46">
        <v>1</v>
      </c>
      <c r="E21" s="47"/>
      <c r="F21" s="41">
        <f t="shared" si="0"/>
        <v>0</v>
      </c>
    </row>
    <row r="22" spans="1:6" ht="120" x14ac:dyDescent="0.25">
      <c r="A22" s="15" t="s">
        <v>27</v>
      </c>
      <c r="B22" s="6" t="s">
        <v>43</v>
      </c>
      <c r="C22" s="45" t="s">
        <v>13</v>
      </c>
      <c r="D22" s="46">
        <v>19</v>
      </c>
      <c r="E22" s="47"/>
      <c r="F22" s="41">
        <f t="shared" si="0"/>
        <v>0</v>
      </c>
    </row>
    <row r="23" spans="1:6" ht="409.5" x14ac:dyDescent="0.25">
      <c r="A23" s="15" t="s">
        <v>35</v>
      </c>
      <c r="B23" s="6" t="s">
        <v>42</v>
      </c>
      <c r="C23" s="52" t="s">
        <v>13</v>
      </c>
      <c r="D23" s="53">
        <v>1</v>
      </c>
      <c r="E23" s="54"/>
      <c r="F23" s="41">
        <f t="shared" si="0"/>
        <v>0</v>
      </c>
    </row>
    <row r="24" spans="1:6" ht="168" x14ac:dyDescent="0.25">
      <c r="A24" s="15" t="s">
        <v>37</v>
      </c>
      <c r="B24" s="4" t="s">
        <v>47</v>
      </c>
      <c r="C24" s="45" t="s">
        <v>13</v>
      </c>
      <c r="D24" s="46">
        <v>1</v>
      </c>
      <c r="E24" s="47"/>
      <c r="F24" s="41">
        <f t="shared" si="0"/>
        <v>0</v>
      </c>
    </row>
    <row r="25" spans="1:6" x14ac:dyDescent="0.25">
      <c r="A25" s="10" t="s">
        <v>28</v>
      </c>
      <c r="B25" s="3" t="s">
        <v>30</v>
      </c>
      <c r="C25" s="45"/>
      <c r="D25" s="46"/>
      <c r="E25" s="55"/>
      <c r="F25" s="41">
        <f t="shared" si="0"/>
        <v>0</v>
      </c>
    </row>
    <row r="26" spans="1:6" ht="84" x14ac:dyDescent="0.25">
      <c r="A26" s="15" t="s">
        <v>48</v>
      </c>
      <c r="B26" s="12" t="s">
        <v>54</v>
      </c>
      <c r="C26" s="45" t="s">
        <v>10</v>
      </c>
      <c r="D26" s="46">
        <v>45.8</v>
      </c>
      <c r="E26" s="47"/>
      <c r="F26" s="41">
        <f t="shared" si="0"/>
        <v>0</v>
      </c>
    </row>
    <row r="27" spans="1:6" ht="72" x14ac:dyDescent="0.25">
      <c r="A27" s="15" t="s">
        <v>49</v>
      </c>
      <c r="B27" s="12" t="s">
        <v>55</v>
      </c>
      <c r="C27" s="45" t="s">
        <v>8</v>
      </c>
      <c r="D27" s="46">
        <v>6</v>
      </c>
      <c r="E27" s="47"/>
      <c r="F27" s="41">
        <f t="shared" si="0"/>
        <v>0</v>
      </c>
    </row>
    <row r="28" spans="1:6" ht="60" x14ac:dyDescent="0.25">
      <c r="A28" s="15" t="s">
        <v>50</v>
      </c>
      <c r="B28" s="7" t="s">
        <v>38</v>
      </c>
      <c r="C28" s="45" t="s">
        <v>10</v>
      </c>
      <c r="D28" s="46">
        <v>5</v>
      </c>
      <c r="E28" s="47"/>
      <c r="F28" s="41">
        <f t="shared" si="0"/>
        <v>0</v>
      </c>
    </row>
    <row r="29" spans="1:6" ht="60" x14ac:dyDescent="0.25">
      <c r="A29" s="15" t="s">
        <v>51</v>
      </c>
      <c r="B29" s="12" t="s">
        <v>36</v>
      </c>
      <c r="C29" s="45" t="s">
        <v>10</v>
      </c>
      <c r="D29" s="46">
        <v>24</v>
      </c>
      <c r="E29" s="47"/>
      <c r="F29" s="41">
        <f t="shared" si="0"/>
        <v>0</v>
      </c>
    </row>
    <row r="30" spans="1:6" ht="84" x14ac:dyDescent="0.25">
      <c r="A30" s="15" t="s">
        <v>52</v>
      </c>
      <c r="B30" s="4" t="s">
        <v>31</v>
      </c>
      <c r="C30" s="45" t="s">
        <v>13</v>
      </c>
      <c r="D30" s="46">
        <v>1</v>
      </c>
      <c r="E30" s="47"/>
      <c r="F30" s="41">
        <f t="shared" si="0"/>
        <v>0</v>
      </c>
    </row>
    <row r="31" spans="1:6" ht="84" x14ac:dyDescent="0.25">
      <c r="A31" s="15" t="s">
        <v>53</v>
      </c>
      <c r="B31" s="4" t="s">
        <v>32</v>
      </c>
      <c r="C31" s="45" t="s">
        <v>13</v>
      </c>
      <c r="D31" s="46">
        <v>9</v>
      </c>
      <c r="E31" s="47"/>
      <c r="F31" s="41">
        <f t="shared" si="0"/>
        <v>0</v>
      </c>
    </row>
    <row r="32" spans="1:6" ht="27" customHeight="1" x14ac:dyDescent="0.25">
      <c r="A32" s="10">
        <v>3</v>
      </c>
      <c r="B32" s="5" t="s">
        <v>57</v>
      </c>
      <c r="C32" s="45"/>
      <c r="D32" s="46"/>
      <c r="E32" s="47"/>
      <c r="F32" s="41">
        <f t="shared" si="0"/>
        <v>0</v>
      </c>
    </row>
    <row r="33" spans="1:6" x14ac:dyDescent="0.25">
      <c r="A33" s="10" t="s">
        <v>67</v>
      </c>
      <c r="B33" s="3" t="s">
        <v>6</v>
      </c>
      <c r="C33" s="45"/>
      <c r="D33" s="46"/>
      <c r="E33" s="47"/>
      <c r="F33" s="41">
        <f t="shared" si="0"/>
        <v>0</v>
      </c>
    </row>
    <row r="34" spans="1:6" ht="96" x14ac:dyDescent="0.25">
      <c r="A34" s="15" t="s">
        <v>68</v>
      </c>
      <c r="B34" s="2" t="s">
        <v>58</v>
      </c>
      <c r="C34" s="48" t="s">
        <v>8</v>
      </c>
      <c r="D34" s="49">
        <v>377</v>
      </c>
      <c r="E34" s="50"/>
      <c r="F34" s="41">
        <f t="shared" si="0"/>
        <v>0</v>
      </c>
    </row>
    <row r="35" spans="1:6" ht="60" x14ac:dyDescent="0.25">
      <c r="A35" s="15" t="s">
        <v>69</v>
      </c>
      <c r="B35" s="2" t="s">
        <v>40</v>
      </c>
      <c r="C35" s="48" t="s">
        <v>14</v>
      </c>
      <c r="D35" s="49">
        <v>1</v>
      </c>
      <c r="E35" s="50"/>
      <c r="F35" s="41">
        <f t="shared" si="0"/>
        <v>0</v>
      </c>
    </row>
    <row r="36" spans="1:6" ht="48" x14ac:dyDescent="0.25">
      <c r="A36" s="15" t="s">
        <v>70</v>
      </c>
      <c r="B36" s="17" t="s">
        <v>59</v>
      </c>
      <c r="C36" s="48" t="s">
        <v>8</v>
      </c>
      <c r="D36" s="49">
        <v>153</v>
      </c>
      <c r="E36" s="50"/>
      <c r="F36" s="41">
        <f t="shared" si="0"/>
        <v>0</v>
      </c>
    </row>
    <row r="37" spans="1:6" x14ac:dyDescent="0.25">
      <c r="A37" s="10" t="s">
        <v>71</v>
      </c>
      <c r="B37" s="3" t="s">
        <v>15</v>
      </c>
      <c r="C37" s="45"/>
      <c r="D37" s="46"/>
      <c r="E37" s="47"/>
      <c r="F37" s="41">
        <f t="shared" si="0"/>
        <v>0</v>
      </c>
    </row>
    <row r="38" spans="1:6" ht="104.25" customHeight="1" x14ac:dyDescent="0.25">
      <c r="A38" s="15" t="s">
        <v>72</v>
      </c>
      <c r="B38" s="2" t="s">
        <v>60</v>
      </c>
      <c r="C38" s="45" t="s">
        <v>8</v>
      </c>
      <c r="D38" s="46">
        <v>224</v>
      </c>
      <c r="E38" s="47"/>
      <c r="F38" s="41">
        <f t="shared" si="0"/>
        <v>0</v>
      </c>
    </row>
    <row r="39" spans="1:6" ht="105.75" customHeight="1" x14ac:dyDescent="0.25">
      <c r="A39" s="15" t="s">
        <v>73</v>
      </c>
      <c r="B39" s="2" t="s">
        <v>61</v>
      </c>
      <c r="C39" s="45" t="s">
        <v>8</v>
      </c>
      <c r="D39" s="46">
        <v>153</v>
      </c>
      <c r="E39" s="47"/>
      <c r="F39" s="41">
        <f t="shared" si="0"/>
        <v>0</v>
      </c>
    </row>
    <row r="40" spans="1:6" x14ac:dyDescent="0.25">
      <c r="A40" s="10" t="s">
        <v>74</v>
      </c>
      <c r="B40" s="3" t="s">
        <v>62</v>
      </c>
      <c r="C40" s="45"/>
      <c r="D40" s="46"/>
      <c r="E40" s="47"/>
      <c r="F40" s="41">
        <f t="shared" si="0"/>
        <v>0</v>
      </c>
    </row>
    <row r="41" spans="1:6" ht="276" x14ac:dyDescent="0.25">
      <c r="A41" s="15" t="s">
        <v>75</v>
      </c>
      <c r="B41" s="6" t="s">
        <v>267</v>
      </c>
      <c r="C41" s="52" t="s">
        <v>13</v>
      </c>
      <c r="D41" s="53">
        <v>1</v>
      </c>
      <c r="E41" s="54"/>
      <c r="F41" s="41">
        <f t="shared" si="0"/>
        <v>0</v>
      </c>
    </row>
    <row r="42" spans="1:6" ht="276" x14ac:dyDescent="0.25">
      <c r="A42" s="15" t="s">
        <v>76</v>
      </c>
      <c r="B42" s="6" t="s">
        <v>268</v>
      </c>
      <c r="C42" s="52" t="s">
        <v>13</v>
      </c>
      <c r="D42" s="53">
        <v>1</v>
      </c>
      <c r="E42" s="54"/>
      <c r="F42" s="41">
        <f t="shared" si="0"/>
        <v>0</v>
      </c>
    </row>
    <row r="43" spans="1:6" ht="132" x14ac:dyDescent="0.25">
      <c r="A43" s="15" t="s">
        <v>77</v>
      </c>
      <c r="B43" s="2" t="s">
        <v>63</v>
      </c>
      <c r="C43" s="45" t="s">
        <v>13</v>
      </c>
      <c r="D43" s="46">
        <v>1</v>
      </c>
      <c r="E43" s="47"/>
      <c r="F43" s="41">
        <f t="shared" si="0"/>
        <v>0</v>
      </c>
    </row>
    <row r="44" spans="1:6" x14ac:dyDescent="0.25">
      <c r="A44" s="10" t="s">
        <v>78</v>
      </c>
      <c r="B44" s="3" t="s">
        <v>64</v>
      </c>
      <c r="C44" s="45"/>
      <c r="D44" s="46"/>
      <c r="E44" s="55"/>
      <c r="F44" s="41">
        <f t="shared" si="0"/>
        <v>0</v>
      </c>
    </row>
    <row r="45" spans="1:6" ht="48" x14ac:dyDescent="0.25">
      <c r="A45" s="15" t="s">
        <v>79</v>
      </c>
      <c r="B45" s="7" t="s">
        <v>65</v>
      </c>
      <c r="C45" s="45" t="s">
        <v>13</v>
      </c>
      <c r="D45" s="46">
        <v>1</v>
      </c>
      <c r="E45" s="47"/>
      <c r="F45" s="41">
        <f t="shared" si="0"/>
        <v>0</v>
      </c>
    </row>
    <row r="46" spans="1:6" ht="72" x14ac:dyDescent="0.25">
      <c r="A46" s="15" t="s">
        <v>80</v>
      </c>
      <c r="B46" s="4" t="s">
        <v>66</v>
      </c>
      <c r="C46" s="45" t="s">
        <v>13</v>
      </c>
      <c r="D46" s="46">
        <v>2</v>
      </c>
      <c r="E46" s="47"/>
      <c r="F46" s="41">
        <f t="shared" si="0"/>
        <v>0</v>
      </c>
    </row>
    <row r="47" spans="1:6" ht="18" customHeight="1" x14ac:dyDescent="0.25">
      <c r="A47" s="10" t="s">
        <v>96</v>
      </c>
      <c r="B47" s="19" t="s">
        <v>81</v>
      </c>
      <c r="C47" s="45"/>
      <c r="D47" s="46"/>
      <c r="E47" s="47"/>
      <c r="F47" s="41">
        <f t="shared" si="0"/>
        <v>0</v>
      </c>
    </row>
    <row r="48" spans="1:6" x14ac:dyDescent="0.25">
      <c r="A48" s="10" t="s">
        <v>97</v>
      </c>
      <c r="B48" s="20" t="s">
        <v>82</v>
      </c>
      <c r="C48" s="45"/>
      <c r="D48" s="46"/>
      <c r="E48" s="47"/>
      <c r="F48" s="41">
        <f t="shared" si="0"/>
        <v>0</v>
      </c>
    </row>
    <row r="49" spans="1:6" ht="72" x14ac:dyDescent="0.25">
      <c r="A49" s="15" t="s">
        <v>98</v>
      </c>
      <c r="B49" s="21" t="s">
        <v>83</v>
      </c>
      <c r="C49" s="48" t="s">
        <v>14</v>
      </c>
      <c r="D49" s="49">
        <v>1</v>
      </c>
      <c r="E49" s="50"/>
      <c r="F49" s="41">
        <f t="shared" si="0"/>
        <v>0</v>
      </c>
    </row>
    <row r="50" spans="1:6" ht="96" x14ac:dyDescent="0.25">
      <c r="A50" s="15" t="s">
        <v>99</v>
      </c>
      <c r="B50" s="21" t="s">
        <v>84</v>
      </c>
      <c r="C50" s="48" t="s">
        <v>8</v>
      </c>
      <c r="D50" s="49">
        <v>256</v>
      </c>
      <c r="E50" s="50"/>
      <c r="F50" s="41">
        <f t="shared" si="0"/>
        <v>0</v>
      </c>
    </row>
    <row r="51" spans="1:6" ht="60" x14ac:dyDescent="0.25">
      <c r="A51" s="15" t="s">
        <v>100</v>
      </c>
      <c r="B51" s="21" t="s">
        <v>85</v>
      </c>
      <c r="C51" s="48" t="s">
        <v>10</v>
      </c>
      <c r="D51" s="49">
        <v>69.7</v>
      </c>
      <c r="E51" s="50"/>
      <c r="F51" s="41">
        <f t="shared" si="0"/>
        <v>0</v>
      </c>
    </row>
    <row r="52" spans="1:6" ht="60" x14ac:dyDescent="0.25">
      <c r="A52" s="15" t="s">
        <v>101</v>
      </c>
      <c r="B52" s="21" t="s">
        <v>86</v>
      </c>
      <c r="C52" s="45" t="s">
        <v>10</v>
      </c>
      <c r="D52" s="46">
        <v>83.5</v>
      </c>
      <c r="E52" s="50"/>
      <c r="F52" s="41">
        <f t="shared" si="0"/>
        <v>0</v>
      </c>
    </row>
    <row r="53" spans="1:6" ht="72" x14ac:dyDescent="0.25">
      <c r="A53" s="15" t="s">
        <v>102</v>
      </c>
      <c r="B53" s="21" t="s">
        <v>87</v>
      </c>
      <c r="C53" s="45" t="s">
        <v>10</v>
      </c>
      <c r="D53" s="46">
        <v>16</v>
      </c>
      <c r="E53" s="47"/>
      <c r="F53" s="41">
        <f t="shared" si="0"/>
        <v>0</v>
      </c>
    </row>
    <row r="54" spans="1:6" ht="96" x14ac:dyDescent="0.25">
      <c r="A54" s="15" t="s">
        <v>103</v>
      </c>
      <c r="B54" s="22" t="s">
        <v>88</v>
      </c>
      <c r="C54" s="45" t="s">
        <v>8</v>
      </c>
      <c r="D54" s="46">
        <v>66.5</v>
      </c>
      <c r="E54" s="47"/>
      <c r="F54" s="41">
        <f t="shared" si="0"/>
        <v>0</v>
      </c>
    </row>
    <row r="55" spans="1:6" x14ac:dyDescent="0.25">
      <c r="A55" s="10" t="s">
        <v>104</v>
      </c>
      <c r="B55" s="20" t="s">
        <v>6</v>
      </c>
      <c r="C55" s="45"/>
      <c r="D55" s="46"/>
      <c r="E55" s="47"/>
      <c r="F55" s="41">
        <f t="shared" si="0"/>
        <v>0</v>
      </c>
    </row>
    <row r="56" spans="1:6" ht="72" x14ac:dyDescent="0.25">
      <c r="A56" s="15" t="s">
        <v>105</v>
      </c>
      <c r="B56" s="16" t="s">
        <v>89</v>
      </c>
      <c r="C56" s="45" t="s">
        <v>10</v>
      </c>
      <c r="D56" s="46">
        <v>33.200000000000003</v>
      </c>
      <c r="E56" s="55"/>
      <c r="F56" s="41">
        <f t="shared" si="0"/>
        <v>0</v>
      </c>
    </row>
    <row r="57" spans="1:6" ht="96" x14ac:dyDescent="0.25">
      <c r="A57" s="15" t="s">
        <v>106</v>
      </c>
      <c r="B57" s="23" t="s">
        <v>90</v>
      </c>
      <c r="C57" s="45" t="s">
        <v>8</v>
      </c>
      <c r="D57" s="46">
        <v>55</v>
      </c>
      <c r="E57" s="55"/>
      <c r="F57" s="41">
        <f t="shared" si="0"/>
        <v>0</v>
      </c>
    </row>
    <row r="58" spans="1:6" ht="108" x14ac:dyDescent="0.25">
      <c r="A58" s="15" t="s">
        <v>107</v>
      </c>
      <c r="B58" s="21" t="s">
        <v>91</v>
      </c>
      <c r="C58" s="45" t="s">
        <v>8</v>
      </c>
      <c r="D58" s="46">
        <v>25.5</v>
      </c>
      <c r="E58" s="55"/>
      <c r="F58" s="41">
        <f t="shared" si="0"/>
        <v>0</v>
      </c>
    </row>
    <row r="59" spans="1:6" ht="60" x14ac:dyDescent="0.25">
      <c r="A59" s="15" t="s">
        <v>108</v>
      </c>
      <c r="B59" s="21" t="s">
        <v>92</v>
      </c>
      <c r="C59" s="45" t="s">
        <v>14</v>
      </c>
      <c r="D59" s="46">
        <v>1</v>
      </c>
      <c r="E59" s="55"/>
      <c r="F59" s="41">
        <f t="shared" si="0"/>
        <v>0</v>
      </c>
    </row>
    <row r="60" spans="1:6" ht="108" x14ac:dyDescent="0.25">
      <c r="A60" s="15" t="s">
        <v>109</v>
      </c>
      <c r="B60" s="24" t="s">
        <v>93</v>
      </c>
      <c r="C60" s="45" t="s">
        <v>10</v>
      </c>
      <c r="D60" s="46">
        <v>58</v>
      </c>
      <c r="E60" s="56"/>
      <c r="F60" s="41">
        <f t="shared" si="0"/>
        <v>0</v>
      </c>
    </row>
    <row r="61" spans="1:6" x14ac:dyDescent="0.25">
      <c r="A61" s="10" t="s">
        <v>110</v>
      </c>
      <c r="B61" s="20" t="s">
        <v>15</v>
      </c>
      <c r="C61" s="45"/>
      <c r="D61" s="46"/>
      <c r="E61" s="47"/>
      <c r="F61" s="41">
        <f t="shared" si="0"/>
        <v>0</v>
      </c>
    </row>
    <row r="62" spans="1:6" ht="105.75" customHeight="1" x14ac:dyDescent="0.25">
      <c r="A62" s="15" t="s">
        <v>111</v>
      </c>
      <c r="B62" s="21" t="s">
        <v>94</v>
      </c>
      <c r="C62" s="45" t="s">
        <v>8</v>
      </c>
      <c r="D62" s="46">
        <v>110</v>
      </c>
      <c r="E62" s="47"/>
      <c r="F62" s="41">
        <f t="shared" si="0"/>
        <v>0</v>
      </c>
    </row>
    <row r="63" spans="1:6" ht="108" x14ac:dyDescent="0.25">
      <c r="A63" s="15" t="s">
        <v>112</v>
      </c>
      <c r="B63" s="21" t="s">
        <v>95</v>
      </c>
      <c r="C63" s="45" t="s">
        <v>8</v>
      </c>
      <c r="D63" s="46">
        <v>128</v>
      </c>
      <c r="E63" s="51"/>
      <c r="F63" s="41">
        <f t="shared" si="0"/>
        <v>0</v>
      </c>
    </row>
    <row r="64" spans="1:6" x14ac:dyDescent="0.25">
      <c r="A64" s="10" t="s">
        <v>114</v>
      </c>
      <c r="B64" s="20" t="s">
        <v>12</v>
      </c>
      <c r="C64" s="45"/>
      <c r="D64" s="46"/>
      <c r="E64" s="47"/>
      <c r="F64" s="41">
        <f t="shared" si="0"/>
        <v>0</v>
      </c>
    </row>
    <row r="65" spans="1:7" ht="409.5" customHeight="1" x14ac:dyDescent="0.25">
      <c r="A65" s="15" t="s">
        <v>113</v>
      </c>
      <c r="B65" s="25" t="s">
        <v>269</v>
      </c>
      <c r="C65" s="52" t="s">
        <v>13</v>
      </c>
      <c r="D65" s="53">
        <v>1</v>
      </c>
      <c r="E65" s="54"/>
      <c r="F65" s="41">
        <f t="shared" si="0"/>
        <v>0</v>
      </c>
    </row>
    <row r="66" spans="1:7" ht="240" x14ac:dyDescent="0.25">
      <c r="A66" s="15" t="s">
        <v>123</v>
      </c>
      <c r="B66" s="25" t="s">
        <v>115</v>
      </c>
      <c r="C66" s="45" t="s">
        <v>13</v>
      </c>
      <c r="D66" s="45">
        <v>1</v>
      </c>
      <c r="E66" s="47"/>
      <c r="F66" s="41">
        <f t="shared" si="0"/>
        <v>0</v>
      </c>
    </row>
    <row r="67" spans="1:7" ht="360" x14ac:dyDescent="0.25">
      <c r="A67" s="15" t="s">
        <v>124</v>
      </c>
      <c r="B67" s="25" t="s">
        <v>270</v>
      </c>
      <c r="C67" s="52" t="s">
        <v>13</v>
      </c>
      <c r="D67" s="57">
        <v>1</v>
      </c>
      <c r="E67" s="54"/>
      <c r="F67" s="41">
        <f t="shared" si="0"/>
        <v>0</v>
      </c>
    </row>
    <row r="68" spans="1:7" ht="168" x14ac:dyDescent="0.25">
      <c r="A68" s="15" t="s">
        <v>125</v>
      </c>
      <c r="B68" s="25" t="s">
        <v>116</v>
      </c>
      <c r="C68" s="52" t="s">
        <v>13</v>
      </c>
      <c r="D68" s="57">
        <v>1</v>
      </c>
      <c r="E68" s="54"/>
      <c r="F68" s="41">
        <f t="shared" si="0"/>
        <v>0</v>
      </c>
    </row>
    <row r="69" spans="1:7" ht="108" x14ac:dyDescent="0.25">
      <c r="A69" s="15" t="s">
        <v>126</v>
      </c>
      <c r="B69" s="25" t="s">
        <v>117</v>
      </c>
      <c r="C69" s="52" t="s">
        <v>13</v>
      </c>
      <c r="D69" s="57">
        <v>1</v>
      </c>
      <c r="E69" s="54"/>
      <c r="F69" s="41">
        <f t="shared" si="0"/>
        <v>0</v>
      </c>
    </row>
    <row r="70" spans="1:7" ht="96" x14ac:dyDescent="0.25">
      <c r="A70" s="15" t="s">
        <v>127</v>
      </c>
      <c r="B70" s="12" t="s">
        <v>118</v>
      </c>
      <c r="C70" s="45" t="s">
        <v>13</v>
      </c>
      <c r="D70" s="46">
        <v>1</v>
      </c>
      <c r="E70" s="55"/>
      <c r="F70" s="41">
        <f t="shared" si="0"/>
        <v>0</v>
      </c>
    </row>
    <row r="71" spans="1:7" ht="96" x14ac:dyDescent="0.25">
      <c r="A71" s="15" t="s">
        <v>128</v>
      </c>
      <c r="B71" s="21" t="s">
        <v>119</v>
      </c>
      <c r="C71" s="45" t="s">
        <v>13</v>
      </c>
      <c r="D71" s="46">
        <v>1</v>
      </c>
      <c r="E71" s="47"/>
      <c r="F71" s="41">
        <f t="shared" si="0"/>
        <v>0</v>
      </c>
    </row>
    <row r="72" spans="1:7" ht="108" x14ac:dyDescent="0.25">
      <c r="A72" s="15" t="s">
        <v>129</v>
      </c>
      <c r="B72" s="21" t="s">
        <v>271</v>
      </c>
      <c r="C72" s="45" t="s">
        <v>13</v>
      </c>
      <c r="D72" s="46">
        <v>1</v>
      </c>
      <c r="E72" s="47"/>
      <c r="F72" s="41">
        <f t="shared" si="0"/>
        <v>0</v>
      </c>
    </row>
    <row r="73" spans="1:7" ht="96" x14ac:dyDescent="0.25">
      <c r="A73" s="15" t="s">
        <v>130</v>
      </c>
      <c r="B73" s="21" t="s">
        <v>272</v>
      </c>
      <c r="C73" s="45" t="s">
        <v>13</v>
      </c>
      <c r="D73" s="46">
        <v>1</v>
      </c>
      <c r="E73" s="47"/>
      <c r="F73" s="41">
        <f t="shared" ref="F73:F136" si="1">D73*E73</f>
        <v>0</v>
      </c>
    </row>
    <row r="74" spans="1:7" ht="96" x14ac:dyDescent="0.25">
      <c r="A74" s="15" t="s">
        <v>131</v>
      </c>
      <c r="B74" s="16" t="s">
        <v>120</v>
      </c>
      <c r="C74" s="45" t="s">
        <v>13</v>
      </c>
      <c r="D74" s="46">
        <v>2</v>
      </c>
      <c r="E74" s="47"/>
      <c r="F74" s="41">
        <f t="shared" si="1"/>
        <v>0</v>
      </c>
    </row>
    <row r="75" spans="1:7" ht="180" x14ac:dyDescent="0.25">
      <c r="A75" s="15" t="s">
        <v>132</v>
      </c>
      <c r="B75" s="25" t="s">
        <v>121</v>
      </c>
      <c r="C75" s="45" t="s">
        <v>10</v>
      </c>
      <c r="D75" s="46">
        <v>83.5</v>
      </c>
      <c r="E75" s="47"/>
      <c r="F75" s="41">
        <f t="shared" si="1"/>
        <v>0</v>
      </c>
    </row>
    <row r="76" spans="1:7" ht="120" x14ac:dyDescent="0.25">
      <c r="A76" s="15" t="s">
        <v>133</v>
      </c>
      <c r="B76" s="12" t="s">
        <v>122</v>
      </c>
      <c r="C76" s="45" t="s">
        <v>13</v>
      </c>
      <c r="D76" s="46">
        <v>2</v>
      </c>
      <c r="E76" s="47"/>
      <c r="F76" s="41">
        <f t="shared" si="1"/>
        <v>0</v>
      </c>
    </row>
    <row r="77" spans="1:7" ht="27" customHeight="1" x14ac:dyDescent="0.25">
      <c r="A77" s="10" t="s">
        <v>145</v>
      </c>
      <c r="B77" s="19" t="s">
        <v>134</v>
      </c>
      <c r="C77" s="45"/>
      <c r="D77" s="46"/>
      <c r="E77" s="47"/>
      <c r="F77" s="41">
        <f t="shared" si="1"/>
        <v>0</v>
      </c>
      <c r="G77" s="38"/>
    </row>
    <row r="78" spans="1:7" x14ac:dyDescent="0.25">
      <c r="A78" s="10" t="s">
        <v>146</v>
      </c>
      <c r="B78" s="20" t="s">
        <v>82</v>
      </c>
      <c r="C78" s="45"/>
      <c r="D78" s="46"/>
      <c r="E78" s="47"/>
      <c r="F78" s="41">
        <f t="shared" si="1"/>
        <v>0</v>
      </c>
      <c r="G78" s="38"/>
    </row>
    <row r="79" spans="1:7" ht="72" x14ac:dyDescent="0.25">
      <c r="A79" s="15" t="s">
        <v>156</v>
      </c>
      <c r="B79" s="21" t="s">
        <v>135</v>
      </c>
      <c r="C79" s="48" t="s">
        <v>14</v>
      </c>
      <c r="D79" s="49">
        <v>1</v>
      </c>
      <c r="E79" s="50"/>
      <c r="F79" s="41">
        <f t="shared" si="1"/>
        <v>0</v>
      </c>
    </row>
    <row r="80" spans="1:7" ht="96" x14ac:dyDescent="0.25">
      <c r="A80" s="15" t="s">
        <v>157</v>
      </c>
      <c r="B80" s="21" t="s">
        <v>136</v>
      </c>
      <c r="C80" s="48" t="s">
        <v>8</v>
      </c>
      <c r="D80" s="49">
        <v>165</v>
      </c>
      <c r="E80" s="50"/>
      <c r="F80" s="41">
        <f t="shared" si="1"/>
        <v>0</v>
      </c>
    </row>
    <row r="81" spans="1:10" ht="60" x14ac:dyDescent="0.25">
      <c r="A81" s="15" t="s">
        <v>158</v>
      </c>
      <c r="B81" s="21" t="s">
        <v>86</v>
      </c>
      <c r="C81" s="45" t="s">
        <v>10</v>
      </c>
      <c r="D81" s="46">
        <v>54</v>
      </c>
      <c r="E81" s="50"/>
      <c r="F81" s="41">
        <f t="shared" si="1"/>
        <v>0</v>
      </c>
    </row>
    <row r="82" spans="1:10" ht="72" x14ac:dyDescent="0.25">
      <c r="A82" s="15" t="s">
        <v>159</v>
      </c>
      <c r="B82" s="21" t="s">
        <v>137</v>
      </c>
      <c r="C82" s="58" t="s">
        <v>10</v>
      </c>
      <c r="D82" s="59">
        <v>34</v>
      </c>
      <c r="E82" s="51"/>
      <c r="F82" s="41">
        <f t="shared" si="1"/>
        <v>0</v>
      </c>
    </row>
    <row r="83" spans="1:10" ht="96" x14ac:dyDescent="0.25">
      <c r="A83" s="15" t="s">
        <v>160</v>
      </c>
      <c r="B83" s="22" t="s">
        <v>138</v>
      </c>
      <c r="C83" s="45" t="s">
        <v>8</v>
      </c>
      <c r="D83" s="46">
        <v>78.5</v>
      </c>
      <c r="E83" s="47"/>
      <c r="F83" s="41">
        <f t="shared" si="1"/>
        <v>0</v>
      </c>
    </row>
    <row r="84" spans="1:10" x14ac:dyDescent="0.25">
      <c r="A84" s="10" t="s">
        <v>148</v>
      </c>
      <c r="B84" s="20" t="s">
        <v>6</v>
      </c>
      <c r="C84" s="45"/>
      <c r="D84" s="46"/>
      <c r="E84" s="47"/>
      <c r="F84" s="41">
        <f t="shared" si="1"/>
        <v>0</v>
      </c>
    </row>
    <row r="85" spans="1:10" ht="168" x14ac:dyDescent="0.25">
      <c r="A85" s="15" t="s">
        <v>161</v>
      </c>
      <c r="B85" s="16" t="s">
        <v>139</v>
      </c>
      <c r="C85" s="58" t="s">
        <v>10</v>
      </c>
      <c r="D85" s="59">
        <v>34</v>
      </c>
      <c r="E85" s="60"/>
      <c r="F85" s="41">
        <f t="shared" si="1"/>
        <v>0</v>
      </c>
      <c r="G85" s="14"/>
      <c r="H85" s="14"/>
      <c r="I85" s="14"/>
      <c r="J85" s="14"/>
    </row>
    <row r="86" spans="1:10" x14ac:dyDescent="0.25">
      <c r="A86" s="10" t="s">
        <v>150</v>
      </c>
      <c r="B86" s="20" t="s">
        <v>140</v>
      </c>
      <c r="C86" s="45"/>
      <c r="D86" s="46"/>
      <c r="E86" s="47"/>
      <c r="F86" s="41">
        <f t="shared" si="1"/>
        <v>0</v>
      </c>
      <c r="G86" s="14"/>
      <c r="H86" s="14"/>
      <c r="I86" s="14"/>
      <c r="J86" s="14"/>
    </row>
    <row r="87" spans="1:10" ht="105.75" customHeight="1" x14ac:dyDescent="0.25">
      <c r="A87" s="15" t="s">
        <v>162</v>
      </c>
      <c r="B87" s="21" t="s">
        <v>141</v>
      </c>
      <c r="C87" s="45" t="s">
        <v>8</v>
      </c>
      <c r="D87" s="46">
        <v>79</v>
      </c>
      <c r="E87" s="47"/>
      <c r="F87" s="41">
        <f t="shared" si="1"/>
        <v>0</v>
      </c>
      <c r="G87" s="14"/>
      <c r="H87" s="14"/>
      <c r="I87" s="14"/>
      <c r="J87" s="14"/>
    </row>
    <row r="88" spans="1:10" ht="84" x14ac:dyDescent="0.25">
      <c r="A88" s="15" t="s">
        <v>163</v>
      </c>
      <c r="B88" s="21" t="s">
        <v>142</v>
      </c>
      <c r="C88" s="45" t="s">
        <v>8</v>
      </c>
      <c r="D88" s="46">
        <v>165</v>
      </c>
      <c r="E88" s="51"/>
      <c r="F88" s="41">
        <f t="shared" si="1"/>
        <v>0</v>
      </c>
      <c r="G88" s="14"/>
      <c r="H88" s="14"/>
      <c r="I88" s="14"/>
      <c r="J88" s="14"/>
    </row>
    <row r="89" spans="1:10" x14ac:dyDescent="0.25">
      <c r="A89" s="10" t="s">
        <v>152</v>
      </c>
      <c r="B89" s="20" t="s">
        <v>12</v>
      </c>
      <c r="C89" s="45"/>
      <c r="D89" s="46"/>
      <c r="E89" s="47"/>
      <c r="F89" s="41">
        <f t="shared" si="1"/>
        <v>0</v>
      </c>
      <c r="G89" s="14"/>
      <c r="H89" s="14"/>
      <c r="I89" s="14"/>
      <c r="J89" s="14"/>
    </row>
    <row r="90" spans="1:10" ht="108" x14ac:dyDescent="0.25">
      <c r="A90" s="15" t="s">
        <v>164</v>
      </c>
      <c r="B90" s="25" t="s">
        <v>273</v>
      </c>
      <c r="C90" s="52" t="s">
        <v>13</v>
      </c>
      <c r="D90" s="53">
        <v>1</v>
      </c>
      <c r="E90" s="54"/>
      <c r="F90" s="41">
        <f t="shared" si="1"/>
        <v>0</v>
      </c>
      <c r="G90" s="14"/>
      <c r="H90" s="14"/>
      <c r="I90" s="14"/>
      <c r="J90" s="14"/>
    </row>
    <row r="91" spans="1:10" ht="216" x14ac:dyDescent="0.25">
      <c r="A91" s="15" t="s">
        <v>165</v>
      </c>
      <c r="B91" s="25" t="s">
        <v>274</v>
      </c>
      <c r="C91" s="45" t="s">
        <v>13</v>
      </c>
      <c r="D91" s="46">
        <v>1</v>
      </c>
      <c r="E91" s="47"/>
      <c r="F91" s="41">
        <f t="shared" si="1"/>
        <v>0</v>
      </c>
      <c r="G91" s="14"/>
      <c r="H91" s="14"/>
      <c r="I91" s="14"/>
      <c r="J91" s="14"/>
    </row>
    <row r="92" spans="1:10" ht="120" x14ac:dyDescent="0.25">
      <c r="A92" s="15" t="s">
        <v>166</v>
      </c>
      <c r="B92" s="25" t="s">
        <v>143</v>
      </c>
      <c r="C92" s="52" t="s">
        <v>13</v>
      </c>
      <c r="D92" s="53">
        <v>1</v>
      </c>
      <c r="E92" s="54"/>
      <c r="F92" s="41">
        <f t="shared" si="1"/>
        <v>0</v>
      </c>
      <c r="G92" s="14"/>
      <c r="H92" s="14"/>
      <c r="I92" s="14"/>
      <c r="J92" s="14"/>
    </row>
    <row r="93" spans="1:10" ht="96" x14ac:dyDescent="0.25">
      <c r="A93" s="15" t="s">
        <v>167</v>
      </c>
      <c r="B93" s="21" t="s">
        <v>119</v>
      </c>
      <c r="C93" s="45" t="s">
        <v>13</v>
      </c>
      <c r="D93" s="46">
        <v>1</v>
      </c>
      <c r="E93" s="47"/>
      <c r="F93" s="41">
        <f t="shared" si="1"/>
        <v>0</v>
      </c>
      <c r="G93" s="14"/>
      <c r="H93" s="14"/>
      <c r="I93" s="14"/>
      <c r="J93" s="14"/>
    </row>
    <row r="94" spans="1:10" ht="108" x14ac:dyDescent="0.25">
      <c r="A94" s="15" t="s">
        <v>168</v>
      </c>
      <c r="B94" s="21" t="s">
        <v>275</v>
      </c>
      <c r="C94" s="45" t="s">
        <v>13</v>
      </c>
      <c r="D94" s="46">
        <v>1</v>
      </c>
      <c r="E94" s="47"/>
      <c r="F94" s="41">
        <f t="shared" si="1"/>
        <v>0</v>
      </c>
      <c r="G94" s="14"/>
      <c r="H94" s="14"/>
      <c r="I94" s="14"/>
      <c r="J94" s="14"/>
    </row>
    <row r="95" spans="1:10" s="27" customFormat="1" ht="132" x14ac:dyDescent="0.25">
      <c r="A95" s="15" t="s">
        <v>169</v>
      </c>
      <c r="B95" s="26" t="s">
        <v>144</v>
      </c>
      <c r="C95" s="45" t="s">
        <v>10</v>
      </c>
      <c r="D95" s="46">
        <v>34</v>
      </c>
      <c r="E95" s="47"/>
      <c r="F95" s="41">
        <f t="shared" si="1"/>
        <v>0</v>
      </c>
    </row>
    <row r="96" spans="1:10" s="27" customFormat="1" x14ac:dyDescent="0.25">
      <c r="A96" s="10" t="s">
        <v>154</v>
      </c>
      <c r="B96" s="3" t="s">
        <v>64</v>
      </c>
      <c r="C96" s="45"/>
      <c r="D96" s="46"/>
      <c r="E96" s="61"/>
      <c r="F96" s="41">
        <f t="shared" si="1"/>
        <v>0</v>
      </c>
    </row>
    <row r="97" spans="1:10" s="29" customFormat="1" ht="84" x14ac:dyDescent="0.25">
      <c r="A97" s="28" t="s">
        <v>170</v>
      </c>
      <c r="B97" s="16" t="s">
        <v>147</v>
      </c>
      <c r="C97" s="58" t="s">
        <v>13</v>
      </c>
      <c r="D97" s="59">
        <v>3</v>
      </c>
      <c r="E97" s="51"/>
      <c r="F97" s="41">
        <f t="shared" si="1"/>
        <v>0</v>
      </c>
      <c r="G97" s="30"/>
      <c r="H97" s="30"/>
      <c r="I97" s="30"/>
      <c r="J97" s="30"/>
    </row>
    <row r="98" spans="1:10" s="27" customFormat="1" ht="96" x14ac:dyDescent="0.25">
      <c r="A98" s="15" t="s">
        <v>171</v>
      </c>
      <c r="B98" s="26" t="s">
        <v>149</v>
      </c>
      <c r="C98" s="58" t="s">
        <v>10</v>
      </c>
      <c r="D98" s="59">
        <v>16</v>
      </c>
      <c r="E98" s="51"/>
      <c r="F98" s="41">
        <f t="shared" si="1"/>
        <v>0</v>
      </c>
    </row>
    <row r="99" spans="1:10" s="27" customFormat="1" ht="96" x14ac:dyDescent="0.25">
      <c r="A99" s="15" t="s">
        <v>172</v>
      </c>
      <c r="B99" s="7" t="s">
        <v>151</v>
      </c>
      <c r="C99" s="45" t="s">
        <v>8</v>
      </c>
      <c r="D99" s="46">
        <v>18</v>
      </c>
      <c r="E99" s="47"/>
      <c r="F99" s="41">
        <f t="shared" si="1"/>
        <v>0</v>
      </c>
    </row>
    <row r="100" spans="1:10" s="27" customFormat="1" ht="132" x14ac:dyDescent="0.25">
      <c r="A100" s="15" t="s">
        <v>173</v>
      </c>
      <c r="B100" s="7" t="s">
        <v>153</v>
      </c>
      <c r="C100" s="45" t="s">
        <v>8</v>
      </c>
      <c r="D100" s="59">
        <f>5+59</f>
        <v>64</v>
      </c>
      <c r="E100" s="51"/>
      <c r="F100" s="41">
        <f t="shared" si="1"/>
        <v>0</v>
      </c>
    </row>
    <row r="101" spans="1:10" s="29" customFormat="1" ht="168" x14ac:dyDescent="0.25">
      <c r="A101" s="28" t="s">
        <v>174</v>
      </c>
      <c r="B101" s="21" t="s">
        <v>155</v>
      </c>
      <c r="C101" s="58" t="s">
        <v>14</v>
      </c>
      <c r="D101" s="59">
        <v>1</v>
      </c>
      <c r="E101" s="51"/>
      <c r="F101" s="41">
        <f t="shared" si="1"/>
        <v>0</v>
      </c>
      <c r="G101" s="30"/>
      <c r="H101" s="30"/>
      <c r="I101" s="30"/>
      <c r="J101" s="30"/>
    </row>
    <row r="102" spans="1:10" ht="27" customHeight="1" x14ac:dyDescent="0.25">
      <c r="A102" s="10">
        <v>6</v>
      </c>
      <c r="B102" s="5" t="s">
        <v>175</v>
      </c>
      <c r="C102" s="45"/>
      <c r="D102" s="46"/>
      <c r="E102" s="47"/>
      <c r="F102" s="41">
        <f t="shared" si="1"/>
        <v>0</v>
      </c>
      <c r="G102" s="38"/>
    </row>
    <row r="103" spans="1:10" x14ac:dyDescent="0.25">
      <c r="A103" s="10"/>
      <c r="B103" s="32" t="s">
        <v>176</v>
      </c>
      <c r="C103" s="45"/>
      <c r="D103" s="46"/>
      <c r="E103" s="47"/>
      <c r="F103" s="41">
        <f t="shared" si="1"/>
        <v>0</v>
      </c>
      <c r="G103" s="38"/>
    </row>
    <row r="104" spans="1:10" x14ac:dyDescent="0.25">
      <c r="A104" s="10" t="s">
        <v>212</v>
      </c>
      <c r="B104" s="3" t="s">
        <v>6</v>
      </c>
      <c r="C104" s="45"/>
      <c r="D104" s="46"/>
      <c r="E104" s="47"/>
      <c r="F104" s="41">
        <f t="shared" si="1"/>
        <v>0</v>
      </c>
      <c r="G104" s="38"/>
    </row>
    <row r="105" spans="1:10" ht="96" x14ac:dyDescent="0.25">
      <c r="A105" s="15" t="s">
        <v>213</v>
      </c>
      <c r="B105" s="8" t="s">
        <v>177</v>
      </c>
      <c r="C105" s="62" t="s">
        <v>178</v>
      </c>
      <c r="D105" s="49">
        <v>95</v>
      </c>
      <c r="E105" s="50"/>
      <c r="F105" s="41">
        <f t="shared" si="1"/>
        <v>0</v>
      </c>
    </row>
    <row r="106" spans="1:10" ht="72" x14ac:dyDescent="0.25">
      <c r="A106" s="15" t="s">
        <v>214</v>
      </c>
      <c r="B106" s="2" t="s">
        <v>179</v>
      </c>
      <c r="C106" s="48" t="s">
        <v>14</v>
      </c>
      <c r="D106" s="49">
        <v>1</v>
      </c>
      <c r="E106" s="50"/>
      <c r="F106" s="41">
        <f t="shared" si="1"/>
        <v>0</v>
      </c>
    </row>
    <row r="107" spans="1:10" ht="144" x14ac:dyDescent="0.25">
      <c r="A107" s="15" t="s">
        <v>215</v>
      </c>
      <c r="B107" s="33" t="s">
        <v>180</v>
      </c>
      <c r="C107" s="45" t="s">
        <v>10</v>
      </c>
      <c r="D107" s="46">
        <v>11</v>
      </c>
      <c r="E107" s="47"/>
      <c r="F107" s="41">
        <f t="shared" si="1"/>
        <v>0</v>
      </c>
    </row>
    <row r="108" spans="1:10" x14ac:dyDescent="0.25">
      <c r="A108" s="10" t="s">
        <v>216</v>
      </c>
      <c r="B108" s="3" t="s">
        <v>15</v>
      </c>
      <c r="C108" s="45"/>
      <c r="D108" s="46"/>
      <c r="E108" s="47"/>
      <c r="F108" s="41">
        <f t="shared" si="1"/>
        <v>0</v>
      </c>
      <c r="G108" s="14"/>
      <c r="H108" s="14"/>
      <c r="I108" s="14"/>
      <c r="J108" s="14"/>
    </row>
    <row r="109" spans="1:10" ht="48" x14ac:dyDescent="0.25">
      <c r="A109" s="15" t="s">
        <v>217</v>
      </c>
      <c r="B109" s="17" t="s">
        <v>181</v>
      </c>
      <c r="C109" s="45" t="s">
        <v>8</v>
      </c>
      <c r="D109" s="63">
        <v>95.2</v>
      </c>
      <c r="E109" s="47"/>
      <c r="F109" s="41">
        <f t="shared" si="1"/>
        <v>0</v>
      </c>
      <c r="G109" s="14"/>
      <c r="H109" s="14"/>
      <c r="I109" s="14"/>
      <c r="J109" s="14"/>
    </row>
    <row r="110" spans="1:10" ht="105.75" customHeight="1" x14ac:dyDescent="0.25">
      <c r="A110" s="15" t="s">
        <v>218</v>
      </c>
      <c r="B110" s="8" t="s">
        <v>182</v>
      </c>
      <c r="C110" s="64" t="s">
        <v>8</v>
      </c>
      <c r="D110" s="63">
        <v>48.4</v>
      </c>
      <c r="E110" s="47"/>
      <c r="F110" s="41">
        <f t="shared" si="1"/>
        <v>0</v>
      </c>
      <c r="G110" s="14"/>
      <c r="H110" s="14"/>
      <c r="I110" s="14"/>
      <c r="J110" s="14"/>
    </row>
    <row r="111" spans="1:10" ht="105.75" customHeight="1" x14ac:dyDescent="0.25">
      <c r="A111" s="15" t="s">
        <v>219</v>
      </c>
      <c r="B111" s="22" t="s">
        <v>183</v>
      </c>
      <c r="C111" s="64" t="s">
        <v>8</v>
      </c>
      <c r="D111" s="63">
        <v>46.8</v>
      </c>
      <c r="E111" s="47"/>
      <c r="F111" s="41">
        <f t="shared" si="1"/>
        <v>0</v>
      </c>
      <c r="G111" s="14"/>
      <c r="H111" s="14"/>
      <c r="I111" s="14"/>
      <c r="J111" s="14"/>
    </row>
    <row r="112" spans="1:10" x14ac:dyDescent="0.25">
      <c r="A112" s="10" t="s">
        <v>220</v>
      </c>
      <c r="B112" s="3" t="s">
        <v>62</v>
      </c>
      <c r="C112" s="45"/>
      <c r="D112" s="46"/>
      <c r="E112" s="47"/>
      <c r="F112" s="41">
        <f t="shared" si="1"/>
        <v>0</v>
      </c>
      <c r="G112" s="14"/>
      <c r="H112" s="14"/>
      <c r="I112" s="14"/>
      <c r="J112" s="14"/>
    </row>
    <row r="113" spans="1:10" ht="276" x14ac:dyDescent="0.25">
      <c r="A113" s="15" t="s">
        <v>221</v>
      </c>
      <c r="B113" s="25" t="s">
        <v>276</v>
      </c>
      <c r="C113" s="52" t="s">
        <v>13</v>
      </c>
      <c r="D113" s="53">
        <v>1</v>
      </c>
      <c r="E113" s="54"/>
      <c r="F113" s="41">
        <f t="shared" si="1"/>
        <v>0</v>
      </c>
      <c r="G113" s="14"/>
      <c r="H113" s="14"/>
      <c r="I113" s="14"/>
      <c r="J113" s="14"/>
    </row>
    <row r="114" spans="1:10" ht="60" x14ac:dyDescent="0.25">
      <c r="A114" s="15" t="s">
        <v>222</v>
      </c>
      <c r="B114" s="7" t="s">
        <v>184</v>
      </c>
      <c r="C114" s="45" t="s">
        <v>13</v>
      </c>
      <c r="D114" s="46" t="s">
        <v>185</v>
      </c>
      <c r="E114" s="47"/>
      <c r="F114" s="41">
        <f t="shared" si="1"/>
        <v>0</v>
      </c>
      <c r="G114" s="14"/>
      <c r="H114" s="14"/>
      <c r="I114" s="14"/>
      <c r="J114" s="14"/>
    </row>
    <row r="115" spans="1:10" ht="144" x14ac:dyDescent="0.25">
      <c r="A115" s="15" t="s">
        <v>223</v>
      </c>
      <c r="B115" s="21" t="s">
        <v>186</v>
      </c>
      <c r="C115" s="45" t="s">
        <v>14</v>
      </c>
      <c r="D115" s="46">
        <v>1</v>
      </c>
      <c r="E115" s="47"/>
      <c r="F115" s="41">
        <f t="shared" si="1"/>
        <v>0</v>
      </c>
      <c r="G115" s="14"/>
      <c r="H115" s="14"/>
      <c r="I115" s="14"/>
      <c r="J115" s="14"/>
    </row>
    <row r="116" spans="1:10" x14ac:dyDescent="0.25">
      <c r="A116" s="10" t="s">
        <v>224</v>
      </c>
      <c r="B116" s="3" t="s">
        <v>30</v>
      </c>
      <c r="C116" s="45"/>
      <c r="D116" s="46"/>
      <c r="E116" s="55"/>
      <c r="F116" s="41">
        <f t="shared" si="1"/>
        <v>0</v>
      </c>
      <c r="G116" s="14"/>
      <c r="H116" s="14"/>
      <c r="I116" s="14"/>
      <c r="J116" s="14"/>
    </row>
    <row r="117" spans="1:10" ht="120" x14ac:dyDescent="0.25">
      <c r="A117" s="15" t="s">
        <v>225</v>
      </c>
      <c r="B117" s="7" t="s">
        <v>187</v>
      </c>
      <c r="C117" s="64" t="s">
        <v>8</v>
      </c>
      <c r="D117" s="46">
        <f>54*1.15</f>
        <v>62.099999999999994</v>
      </c>
      <c r="E117" s="47"/>
      <c r="F117" s="41">
        <f t="shared" si="1"/>
        <v>0</v>
      </c>
      <c r="G117" s="14"/>
      <c r="H117" s="14"/>
      <c r="I117" s="14"/>
      <c r="J117" s="14"/>
    </row>
    <row r="118" spans="1:10" ht="96" x14ac:dyDescent="0.25">
      <c r="A118" s="15" t="s">
        <v>226</v>
      </c>
      <c r="B118" s="34" t="s">
        <v>188</v>
      </c>
      <c r="C118" s="64" t="s">
        <v>14</v>
      </c>
      <c r="D118" s="46">
        <v>1</v>
      </c>
      <c r="E118" s="47"/>
      <c r="F118" s="41">
        <f t="shared" si="1"/>
        <v>0</v>
      </c>
      <c r="G118" s="14"/>
      <c r="H118" s="14"/>
      <c r="I118" s="14"/>
      <c r="J118" s="14"/>
    </row>
    <row r="119" spans="1:10" ht="108" x14ac:dyDescent="0.25">
      <c r="A119" s="15" t="s">
        <v>227</v>
      </c>
      <c r="B119" s="4" t="s">
        <v>189</v>
      </c>
      <c r="C119" s="64" t="s">
        <v>14</v>
      </c>
      <c r="D119" s="46">
        <v>1</v>
      </c>
      <c r="E119" s="47"/>
      <c r="F119" s="41">
        <f t="shared" si="1"/>
        <v>0</v>
      </c>
      <c r="G119" s="14"/>
      <c r="H119" s="14"/>
      <c r="I119" s="14"/>
      <c r="J119" s="14"/>
    </row>
    <row r="120" spans="1:10" ht="132" x14ac:dyDescent="0.25">
      <c r="A120" s="15" t="s">
        <v>228</v>
      </c>
      <c r="B120" s="35" t="s">
        <v>190</v>
      </c>
      <c r="C120" s="64" t="s">
        <v>14</v>
      </c>
      <c r="D120" s="46">
        <v>1</v>
      </c>
      <c r="E120" s="47"/>
      <c r="F120" s="41">
        <f t="shared" si="1"/>
        <v>0</v>
      </c>
      <c r="G120" s="14"/>
      <c r="H120" s="14"/>
      <c r="I120" s="14"/>
      <c r="J120" s="14"/>
    </row>
    <row r="121" spans="1:10" ht="96" x14ac:dyDescent="0.25">
      <c r="A121" s="15" t="s">
        <v>229</v>
      </c>
      <c r="B121" s="7" t="s">
        <v>191</v>
      </c>
      <c r="C121" s="45" t="s">
        <v>8</v>
      </c>
      <c r="D121" s="46">
        <v>7.1</v>
      </c>
      <c r="E121" s="47"/>
      <c r="F121" s="41">
        <f t="shared" si="1"/>
        <v>0</v>
      </c>
      <c r="G121" s="14"/>
      <c r="H121" s="14"/>
      <c r="I121" s="14"/>
      <c r="J121" s="14"/>
    </row>
    <row r="122" spans="1:10" x14ac:dyDescent="0.25">
      <c r="A122" s="10"/>
      <c r="B122" s="36" t="s">
        <v>192</v>
      </c>
      <c r="C122" s="65"/>
      <c r="D122" s="66"/>
      <c r="E122" s="67"/>
      <c r="F122" s="41">
        <f t="shared" si="1"/>
        <v>0</v>
      </c>
      <c r="G122" s="14"/>
      <c r="H122" s="14"/>
      <c r="I122" s="14"/>
      <c r="J122" s="14"/>
    </row>
    <row r="123" spans="1:10" x14ac:dyDescent="0.25">
      <c r="A123" s="10" t="s">
        <v>230</v>
      </c>
      <c r="B123" s="3" t="s">
        <v>6</v>
      </c>
      <c r="C123" s="45"/>
      <c r="D123" s="46"/>
      <c r="E123" s="47"/>
      <c r="F123" s="41">
        <f t="shared" si="1"/>
        <v>0</v>
      </c>
      <c r="G123" s="14"/>
      <c r="H123" s="14"/>
      <c r="I123" s="14"/>
      <c r="J123" s="14"/>
    </row>
    <row r="124" spans="1:10" ht="96" x14ac:dyDescent="0.25">
      <c r="A124" s="15" t="s">
        <v>231</v>
      </c>
      <c r="B124" s="8" t="s">
        <v>193</v>
      </c>
      <c r="C124" s="62" t="s">
        <v>178</v>
      </c>
      <c r="D124" s="49">
        <f>9.75*10</f>
        <v>97.5</v>
      </c>
      <c r="E124" s="50"/>
      <c r="F124" s="41">
        <f t="shared" si="1"/>
        <v>0</v>
      </c>
      <c r="G124" s="14"/>
      <c r="H124" s="14"/>
      <c r="I124" s="14"/>
      <c r="J124" s="14"/>
    </row>
    <row r="125" spans="1:10" ht="132" x14ac:dyDescent="0.25">
      <c r="A125" s="15" t="s">
        <v>232</v>
      </c>
      <c r="B125" s="33" t="s">
        <v>194</v>
      </c>
      <c r="C125" s="45" t="s">
        <v>10</v>
      </c>
      <c r="D125" s="46">
        <v>11.1</v>
      </c>
      <c r="E125" s="47"/>
      <c r="F125" s="41">
        <f t="shared" si="1"/>
        <v>0</v>
      </c>
      <c r="G125" s="14"/>
      <c r="H125" s="14"/>
      <c r="I125" s="14"/>
      <c r="J125" s="14"/>
    </row>
    <row r="126" spans="1:10" ht="72" x14ac:dyDescent="0.25">
      <c r="A126" s="15" t="s">
        <v>233</v>
      </c>
      <c r="B126" s="2" t="s">
        <v>195</v>
      </c>
      <c r="C126" s="45" t="s">
        <v>13</v>
      </c>
      <c r="D126" s="46">
        <v>1</v>
      </c>
      <c r="E126" s="47"/>
      <c r="F126" s="41">
        <f t="shared" si="1"/>
        <v>0</v>
      </c>
      <c r="G126" s="14"/>
      <c r="H126" s="14"/>
      <c r="I126" s="14"/>
      <c r="J126" s="14"/>
    </row>
    <row r="127" spans="1:10" x14ac:dyDescent="0.25">
      <c r="A127" s="10" t="s">
        <v>234</v>
      </c>
      <c r="B127" s="3" t="s">
        <v>15</v>
      </c>
      <c r="C127" s="45"/>
      <c r="D127" s="46"/>
      <c r="E127" s="47"/>
      <c r="F127" s="41">
        <f t="shared" si="1"/>
        <v>0</v>
      </c>
      <c r="G127" s="14"/>
      <c r="H127" s="14"/>
      <c r="I127" s="14"/>
      <c r="J127" s="14"/>
    </row>
    <row r="128" spans="1:10" ht="48" x14ac:dyDescent="0.25">
      <c r="A128" s="15" t="s">
        <v>235</v>
      </c>
      <c r="B128" s="17" t="s">
        <v>181</v>
      </c>
      <c r="C128" s="45" t="s">
        <v>8</v>
      </c>
      <c r="D128" s="63">
        <v>97.5</v>
      </c>
      <c r="E128" s="47"/>
      <c r="F128" s="41">
        <f t="shared" si="1"/>
        <v>0</v>
      </c>
      <c r="G128" s="14"/>
      <c r="H128" s="14"/>
      <c r="I128" s="14"/>
      <c r="J128" s="14"/>
    </row>
    <row r="129" spans="1:10" ht="105.75" customHeight="1" x14ac:dyDescent="0.25">
      <c r="A129" s="15" t="s">
        <v>236</v>
      </c>
      <c r="B129" s="22" t="s">
        <v>196</v>
      </c>
      <c r="C129" s="64" t="s">
        <v>8</v>
      </c>
      <c r="D129" s="63">
        <f>D128-D130</f>
        <v>70.5</v>
      </c>
      <c r="E129" s="47"/>
      <c r="F129" s="41">
        <f t="shared" si="1"/>
        <v>0</v>
      </c>
      <c r="G129" s="14"/>
      <c r="H129" s="14"/>
      <c r="I129" s="14"/>
      <c r="J129" s="14"/>
    </row>
    <row r="130" spans="1:10" ht="105.75" customHeight="1" x14ac:dyDescent="0.25">
      <c r="A130" s="15" t="s">
        <v>237</v>
      </c>
      <c r="B130" s="22" t="s">
        <v>197</v>
      </c>
      <c r="C130" s="64" t="s">
        <v>8</v>
      </c>
      <c r="D130" s="63">
        <v>27</v>
      </c>
      <c r="E130" s="47"/>
      <c r="F130" s="41">
        <f t="shared" si="1"/>
        <v>0</v>
      </c>
      <c r="G130" s="14"/>
      <c r="H130" s="14"/>
      <c r="I130" s="14"/>
      <c r="J130" s="14"/>
    </row>
    <row r="131" spans="1:10" x14ac:dyDescent="0.25">
      <c r="A131" s="10" t="s">
        <v>238</v>
      </c>
      <c r="B131" s="3" t="s">
        <v>62</v>
      </c>
      <c r="C131" s="45"/>
      <c r="D131" s="46"/>
      <c r="E131" s="47"/>
      <c r="F131" s="41">
        <f t="shared" si="1"/>
        <v>0</v>
      </c>
      <c r="G131" s="14"/>
      <c r="H131" s="14"/>
      <c r="I131" s="14"/>
      <c r="J131" s="14"/>
    </row>
    <row r="132" spans="1:10" ht="192" x14ac:dyDescent="0.25">
      <c r="A132" s="15" t="s">
        <v>239</v>
      </c>
      <c r="B132" s="6" t="s">
        <v>277</v>
      </c>
      <c r="C132" s="45" t="s">
        <v>13</v>
      </c>
      <c r="D132" s="46">
        <v>1</v>
      </c>
      <c r="E132" s="47"/>
      <c r="F132" s="41">
        <f t="shared" si="1"/>
        <v>0</v>
      </c>
      <c r="G132" s="14"/>
      <c r="H132" s="14"/>
      <c r="I132" s="14"/>
      <c r="J132" s="14"/>
    </row>
    <row r="133" spans="1:10" ht="144" x14ac:dyDescent="0.25">
      <c r="A133" s="15" t="s">
        <v>240</v>
      </c>
      <c r="B133" s="22" t="s">
        <v>198</v>
      </c>
      <c r="C133" s="45" t="s">
        <v>14</v>
      </c>
      <c r="D133" s="46">
        <v>1</v>
      </c>
      <c r="E133" s="47"/>
      <c r="F133" s="41">
        <f t="shared" si="1"/>
        <v>0</v>
      </c>
      <c r="G133" s="14"/>
      <c r="H133" s="14"/>
      <c r="I133" s="14"/>
      <c r="J133" s="14"/>
    </row>
    <row r="134" spans="1:10" x14ac:dyDescent="0.25">
      <c r="A134" s="10" t="s">
        <v>241</v>
      </c>
      <c r="B134" s="3" t="s">
        <v>30</v>
      </c>
      <c r="C134" s="45"/>
      <c r="D134" s="46"/>
      <c r="E134" s="55"/>
      <c r="F134" s="41">
        <f t="shared" si="1"/>
        <v>0</v>
      </c>
      <c r="G134" s="14"/>
      <c r="H134" s="14"/>
      <c r="I134" s="14"/>
      <c r="J134" s="14"/>
    </row>
    <row r="135" spans="1:10" ht="120" x14ac:dyDescent="0.25">
      <c r="A135" s="15" t="s">
        <v>242</v>
      </c>
      <c r="B135" s="7" t="s">
        <v>187</v>
      </c>
      <c r="C135" s="45" t="s">
        <v>8</v>
      </c>
      <c r="D135" s="46">
        <f>56*1.15</f>
        <v>64.399999999999991</v>
      </c>
      <c r="E135" s="47"/>
      <c r="F135" s="41">
        <f t="shared" si="1"/>
        <v>0</v>
      </c>
      <c r="G135" s="14"/>
      <c r="H135" s="14"/>
      <c r="I135" s="14"/>
      <c r="J135" s="14"/>
    </row>
    <row r="136" spans="1:10" ht="96" x14ac:dyDescent="0.25">
      <c r="A136" s="15" t="s">
        <v>243</v>
      </c>
      <c r="B136" s="34" t="s">
        <v>188</v>
      </c>
      <c r="C136" s="45" t="s">
        <v>13</v>
      </c>
      <c r="D136" s="46">
        <v>1</v>
      </c>
      <c r="E136" s="47"/>
      <c r="F136" s="41">
        <f t="shared" si="1"/>
        <v>0</v>
      </c>
      <c r="G136" s="14"/>
      <c r="H136" s="14"/>
      <c r="I136" s="14"/>
      <c r="J136" s="14"/>
    </row>
    <row r="137" spans="1:10" ht="108" x14ac:dyDescent="0.25">
      <c r="A137" s="15" t="s">
        <v>244</v>
      </c>
      <c r="B137" s="4" t="s">
        <v>189</v>
      </c>
      <c r="C137" s="45" t="s">
        <v>13</v>
      </c>
      <c r="D137" s="46">
        <v>1</v>
      </c>
      <c r="E137" s="47"/>
      <c r="F137" s="41">
        <f t="shared" ref="F137:F158" si="2">D137*E137</f>
        <v>0</v>
      </c>
      <c r="G137" s="14"/>
      <c r="H137" s="14"/>
      <c r="I137" s="14"/>
      <c r="J137" s="14"/>
    </row>
    <row r="138" spans="1:10" ht="120" x14ac:dyDescent="0.25">
      <c r="A138" s="15" t="s">
        <v>245</v>
      </c>
      <c r="B138" s="35" t="s">
        <v>122</v>
      </c>
      <c r="C138" s="45" t="s">
        <v>13</v>
      </c>
      <c r="D138" s="46">
        <v>1</v>
      </c>
      <c r="E138" s="47"/>
      <c r="F138" s="41">
        <f t="shared" si="2"/>
        <v>0</v>
      </c>
      <c r="G138" s="14"/>
      <c r="H138" s="14"/>
      <c r="I138" s="14"/>
      <c r="J138" s="14"/>
    </row>
    <row r="139" spans="1:10" ht="96" x14ac:dyDescent="0.25">
      <c r="A139" s="15" t="s">
        <v>246</v>
      </c>
      <c r="B139" s="7" t="s">
        <v>191</v>
      </c>
      <c r="C139" s="45" t="s">
        <v>8</v>
      </c>
      <c r="D139" s="46">
        <v>10</v>
      </c>
      <c r="E139" s="47"/>
      <c r="F139" s="41">
        <f t="shared" si="2"/>
        <v>0</v>
      </c>
      <c r="G139" s="14"/>
      <c r="H139" s="14"/>
      <c r="I139" s="14"/>
      <c r="J139" s="14"/>
    </row>
    <row r="140" spans="1:10" x14ac:dyDescent="0.25">
      <c r="A140" s="10"/>
      <c r="B140" s="5" t="s">
        <v>199</v>
      </c>
      <c r="C140" s="65"/>
      <c r="D140" s="66"/>
      <c r="E140" s="67"/>
      <c r="F140" s="41">
        <f t="shared" si="2"/>
        <v>0</v>
      </c>
      <c r="G140" s="14"/>
      <c r="H140" s="14"/>
      <c r="I140" s="14"/>
      <c r="J140" s="14"/>
    </row>
    <row r="141" spans="1:10" x14ac:dyDescent="0.25">
      <c r="A141" s="10" t="s">
        <v>247</v>
      </c>
      <c r="B141" s="3" t="s">
        <v>6</v>
      </c>
      <c r="C141" s="45"/>
      <c r="D141" s="46"/>
      <c r="E141" s="47"/>
      <c r="F141" s="41">
        <f t="shared" si="2"/>
        <v>0</v>
      </c>
      <c r="G141" s="14"/>
      <c r="H141" s="14"/>
      <c r="I141" s="14"/>
      <c r="J141" s="14"/>
    </row>
    <row r="142" spans="1:10" ht="96" x14ac:dyDescent="0.25">
      <c r="A142" s="15" t="s">
        <v>248</v>
      </c>
      <c r="B142" s="8" t="s">
        <v>200</v>
      </c>
      <c r="C142" s="48" t="s">
        <v>8</v>
      </c>
      <c r="D142" s="49">
        <v>11.2</v>
      </c>
      <c r="E142" s="50"/>
      <c r="F142" s="41">
        <f t="shared" si="2"/>
        <v>0</v>
      </c>
      <c r="G142" s="14"/>
      <c r="H142" s="14"/>
      <c r="I142" s="14"/>
      <c r="J142" s="14"/>
    </row>
    <row r="143" spans="1:10" ht="84" x14ac:dyDescent="0.25">
      <c r="A143" s="15" t="s">
        <v>249</v>
      </c>
      <c r="B143" s="37" t="s">
        <v>201</v>
      </c>
      <c r="C143" s="45" t="s">
        <v>10</v>
      </c>
      <c r="D143" s="46">
        <v>13</v>
      </c>
      <c r="E143" s="47"/>
      <c r="F143" s="41">
        <f t="shared" si="2"/>
        <v>0</v>
      </c>
      <c r="G143" s="14"/>
      <c r="H143" s="14"/>
      <c r="I143" s="14"/>
      <c r="J143" s="14"/>
    </row>
    <row r="144" spans="1:10" ht="120" x14ac:dyDescent="0.25">
      <c r="A144" s="15" t="s">
        <v>250</v>
      </c>
      <c r="B144" s="17" t="s">
        <v>202</v>
      </c>
      <c r="C144" s="45" t="s">
        <v>10</v>
      </c>
      <c r="D144" s="63">
        <v>40</v>
      </c>
      <c r="E144" s="47"/>
      <c r="F144" s="41">
        <f t="shared" si="2"/>
        <v>0</v>
      </c>
      <c r="G144" s="14"/>
      <c r="H144" s="14"/>
      <c r="I144" s="14"/>
      <c r="J144" s="14"/>
    </row>
    <row r="145" spans="1:10" ht="156" x14ac:dyDescent="0.25">
      <c r="A145" s="15" t="s">
        <v>251</v>
      </c>
      <c r="B145" s="37" t="s">
        <v>203</v>
      </c>
      <c r="C145" s="45" t="s">
        <v>8</v>
      </c>
      <c r="D145" s="46">
        <v>36.700000000000003</v>
      </c>
      <c r="E145" s="47"/>
      <c r="F145" s="41">
        <f t="shared" si="2"/>
        <v>0</v>
      </c>
      <c r="G145" s="14"/>
      <c r="H145" s="14"/>
      <c r="I145" s="14"/>
      <c r="J145" s="14"/>
    </row>
    <row r="146" spans="1:10" ht="120" x14ac:dyDescent="0.25">
      <c r="A146" s="15" t="s">
        <v>252</v>
      </c>
      <c r="B146" s="4" t="s">
        <v>204</v>
      </c>
      <c r="C146" s="45" t="s">
        <v>8</v>
      </c>
      <c r="D146" s="46">
        <v>11.2</v>
      </c>
      <c r="E146" s="51"/>
      <c r="F146" s="41">
        <f t="shared" si="2"/>
        <v>0</v>
      </c>
      <c r="G146" s="14"/>
      <c r="H146" s="14"/>
      <c r="I146" s="14"/>
      <c r="J146" s="14"/>
    </row>
    <row r="147" spans="1:10" x14ac:dyDescent="0.25">
      <c r="A147" s="31" t="s">
        <v>253</v>
      </c>
      <c r="B147" s="3" t="s">
        <v>205</v>
      </c>
      <c r="C147" s="45"/>
      <c r="D147" s="46"/>
      <c r="E147" s="47"/>
      <c r="F147" s="41">
        <f t="shared" si="2"/>
        <v>0</v>
      </c>
      <c r="G147" s="14"/>
      <c r="H147" s="14"/>
      <c r="I147" s="14"/>
      <c r="J147" s="14"/>
    </row>
    <row r="148" spans="1:10" ht="108" x14ac:dyDescent="0.25">
      <c r="A148" s="28" t="s">
        <v>254</v>
      </c>
      <c r="B148" s="4" t="s">
        <v>206</v>
      </c>
      <c r="C148" s="45" t="s">
        <v>13</v>
      </c>
      <c r="D148" s="46">
        <v>1</v>
      </c>
      <c r="E148" s="47"/>
      <c r="F148" s="41">
        <f t="shared" si="2"/>
        <v>0</v>
      </c>
      <c r="G148" s="14"/>
      <c r="H148" s="14"/>
      <c r="I148" s="14"/>
      <c r="J148" s="14"/>
    </row>
    <row r="149" spans="1:10" x14ac:dyDescent="0.25">
      <c r="A149" s="10" t="s">
        <v>255</v>
      </c>
      <c r="B149" s="3" t="s">
        <v>30</v>
      </c>
      <c r="C149" s="45"/>
      <c r="D149" s="46"/>
      <c r="E149" s="55"/>
      <c r="F149" s="41">
        <f t="shared" si="2"/>
        <v>0</v>
      </c>
      <c r="G149" s="14"/>
      <c r="H149" s="14"/>
      <c r="I149" s="14"/>
      <c r="J149" s="14"/>
    </row>
    <row r="150" spans="1:10" ht="108" x14ac:dyDescent="0.25">
      <c r="A150" s="15" t="s">
        <v>256</v>
      </c>
      <c r="B150" s="7" t="s">
        <v>207</v>
      </c>
      <c r="C150" s="45" t="s">
        <v>8</v>
      </c>
      <c r="D150" s="63">
        <f>40*1.15</f>
        <v>46</v>
      </c>
      <c r="E150" s="47"/>
      <c r="F150" s="41">
        <f t="shared" si="2"/>
        <v>0</v>
      </c>
      <c r="G150" s="14"/>
      <c r="H150" s="14"/>
      <c r="I150" s="14"/>
      <c r="J150" s="14"/>
    </row>
    <row r="151" spans="1:10" ht="96" x14ac:dyDescent="0.25">
      <c r="A151" s="28" t="s">
        <v>257</v>
      </c>
      <c r="B151" s="7" t="s">
        <v>191</v>
      </c>
      <c r="C151" s="45" t="s">
        <v>8</v>
      </c>
      <c r="D151" s="59">
        <v>71</v>
      </c>
      <c r="E151" s="68"/>
      <c r="F151" s="41">
        <f t="shared" si="2"/>
        <v>0</v>
      </c>
      <c r="G151" s="14"/>
      <c r="H151" s="14"/>
      <c r="I151" s="14"/>
      <c r="J151" s="14"/>
    </row>
    <row r="152" spans="1:10" x14ac:dyDescent="0.25">
      <c r="A152" s="10" t="s">
        <v>258</v>
      </c>
      <c r="B152" s="18" t="s">
        <v>208</v>
      </c>
      <c r="C152" s="45"/>
      <c r="D152" s="69"/>
      <c r="E152" s="47"/>
      <c r="F152" s="41">
        <f t="shared" si="2"/>
        <v>0</v>
      </c>
      <c r="G152" s="14"/>
      <c r="H152" s="14"/>
      <c r="I152" s="14"/>
      <c r="J152" s="14"/>
    </row>
    <row r="153" spans="1:10" ht="96" x14ac:dyDescent="0.25">
      <c r="A153" s="15" t="s">
        <v>259</v>
      </c>
      <c r="B153" s="2" t="s">
        <v>209</v>
      </c>
      <c r="C153" s="45" t="s">
        <v>13</v>
      </c>
      <c r="D153" s="69">
        <v>1</v>
      </c>
      <c r="E153" s="47"/>
      <c r="F153" s="41">
        <f t="shared" si="2"/>
        <v>0</v>
      </c>
      <c r="G153" s="14"/>
      <c r="H153" s="14"/>
      <c r="I153" s="14"/>
      <c r="J153" s="14"/>
    </row>
    <row r="154" spans="1:10" ht="84" x14ac:dyDescent="0.25">
      <c r="A154" s="15" t="s">
        <v>260</v>
      </c>
      <c r="B154" s="2" t="s">
        <v>210</v>
      </c>
      <c r="C154" s="45"/>
      <c r="D154" s="69"/>
      <c r="E154" s="47"/>
      <c r="F154" s="41">
        <f t="shared" si="2"/>
        <v>0</v>
      </c>
      <c r="G154" s="14"/>
      <c r="H154" s="14"/>
      <c r="I154" s="14"/>
      <c r="J154" s="14"/>
    </row>
    <row r="155" spans="1:10" ht="48" x14ac:dyDescent="0.25">
      <c r="A155" s="15" t="s">
        <v>261</v>
      </c>
      <c r="B155" s="2" t="s">
        <v>278</v>
      </c>
      <c r="C155" s="45" t="s">
        <v>13</v>
      </c>
      <c r="D155" s="69">
        <v>1</v>
      </c>
      <c r="E155" s="47"/>
      <c r="F155" s="41">
        <f t="shared" si="2"/>
        <v>0</v>
      </c>
      <c r="G155" s="14"/>
      <c r="H155" s="14"/>
      <c r="I155" s="14"/>
      <c r="J155" s="14"/>
    </row>
    <row r="156" spans="1:10" ht="48" x14ac:dyDescent="0.25">
      <c r="A156" s="15" t="s">
        <v>262</v>
      </c>
      <c r="B156" s="2" t="s">
        <v>279</v>
      </c>
      <c r="C156" s="45" t="s">
        <v>13</v>
      </c>
      <c r="D156" s="46">
        <v>1</v>
      </c>
      <c r="E156" s="47"/>
      <c r="F156" s="41">
        <f t="shared" si="2"/>
        <v>0</v>
      </c>
      <c r="G156" s="14"/>
      <c r="H156" s="14"/>
      <c r="I156" s="14"/>
      <c r="J156" s="14"/>
    </row>
    <row r="157" spans="1:10" ht="48" x14ac:dyDescent="0.25">
      <c r="A157" s="15" t="s">
        <v>263</v>
      </c>
      <c r="B157" s="2" t="s">
        <v>280</v>
      </c>
      <c r="C157" s="45" t="s">
        <v>13</v>
      </c>
      <c r="D157" s="46">
        <v>1</v>
      </c>
      <c r="E157" s="47"/>
      <c r="F157" s="41">
        <f t="shared" si="2"/>
        <v>0</v>
      </c>
      <c r="G157" s="14"/>
      <c r="H157" s="14"/>
      <c r="I157" s="14"/>
      <c r="J157" s="14"/>
    </row>
    <row r="158" spans="1:10" ht="120" x14ac:dyDescent="0.25">
      <c r="A158" s="15" t="s">
        <v>264</v>
      </c>
      <c r="B158" s="2" t="s">
        <v>211</v>
      </c>
      <c r="C158" s="45" t="s">
        <v>13</v>
      </c>
      <c r="D158" s="46">
        <v>1</v>
      </c>
      <c r="E158" s="47"/>
      <c r="F158" s="41">
        <f t="shared" si="2"/>
        <v>0</v>
      </c>
      <c r="G158" s="14"/>
      <c r="H158" s="14"/>
      <c r="I158" s="14"/>
      <c r="J158" s="14"/>
    </row>
    <row r="160" spans="1:10" x14ac:dyDescent="0.25">
      <c r="E160" s="13" t="s">
        <v>282</v>
      </c>
      <c r="F160" s="70">
        <f>SUM(F8:F159)</f>
        <v>0</v>
      </c>
    </row>
    <row r="164" spans="6:6" x14ac:dyDescent="0.25">
      <c r="F164" s="9"/>
    </row>
  </sheetData>
  <mergeCells count="4">
    <mergeCell ref="G77:G78"/>
    <mergeCell ref="G102:G104"/>
    <mergeCell ref="A4:F4"/>
    <mergeCell ref="A3:F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25" sqref="C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T 60-22 Mapa Quantidades</vt:lpstr>
      <vt:lpstr>Folha2</vt:lpstr>
      <vt:lpstr>Folha3</vt:lpstr>
      <vt:lpstr>'T 60-22 Mapa Quantidades'!Área_de_Impressão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2022-09-26T18:35:04Z</dcterms:modified>
</cp:coreProperties>
</file>